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2546B1B7-DA3D-4EF4-8E7E-686755151CD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E306" i="9"/>
  <c r="B306" i="9" s="1"/>
  <c r="H305" i="9"/>
  <c r="G305" i="9"/>
  <c r="E305" i="9" s="1"/>
  <c r="B305" i="9" s="1"/>
  <c r="F305" i="9"/>
  <c r="H304" i="9"/>
  <c r="G304" i="9"/>
  <c r="E304" i="9" s="1"/>
  <c r="B304" i="9" s="1"/>
  <c r="F304" i="9"/>
  <c r="H303" i="9"/>
  <c r="G303" i="9"/>
  <c r="F303" i="9"/>
  <c r="H302" i="9"/>
  <c r="E302" i="9" s="1"/>
  <c r="G302" i="9"/>
  <c r="F302" i="9"/>
  <c r="B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G292" i="9"/>
  <c r="F292" i="9"/>
  <c r="F291" i="9"/>
  <c r="F290" i="9"/>
  <c r="H289" i="9"/>
  <c r="G289" i="9"/>
  <c r="F289" i="9"/>
  <c r="H288" i="9"/>
  <c r="G288" i="9"/>
  <c r="F288" i="9"/>
  <c r="H287" i="9"/>
  <c r="G287" i="9"/>
  <c r="F287" i="9"/>
  <c r="H286" i="9"/>
  <c r="G286" i="9"/>
  <c r="F286" i="9"/>
  <c r="F285" i="9"/>
  <c r="H284" i="9"/>
  <c r="G284" i="9"/>
  <c r="F284" i="9"/>
  <c r="E284" i="9"/>
  <c r="B284" i="9" s="1"/>
  <c r="H283" i="9"/>
  <c r="G283" i="9"/>
  <c r="F283" i="9"/>
  <c r="F277" i="9" s="1"/>
  <c r="H282" i="9"/>
  <c r="G282" i="9"/>
  <c r="F282" i="9"/>
  <c r="F281" i="9"/>
  <c r="F280" i="9"/>
  <c r="F279" i="9"/>
  <c r="F278" i="9"/>
  <c r="F276" i="9"/>
  <c r="L275" i="9"/>
  <c r="F275" i="9" s="1"/>
  <c r="H275" i="9"/>
  <c r="F274" i="9"/>
  <c r="I273" i="9"/>
  <c r="H273" i="9"/>
  <c r="F273" i="9"/>
  <c r="E272" i="9"/>
  <c r="M271" i="9"/>
  <c r="L271" i="9"/>
  <c r="F271" i="9" s="1"/>
  <c r="B271" i="9" s="1"/>
  <c r="E271" i="9"/>
  <c r="M270" i="9"/>
  <c r="L270" i="9"/>
  <c r="F270" i="9" s="1"/>
  <c r="E270" i="9"/>
  <c r="B270" i="9" s="1"/>
  <c r="M269" i="9"/>
  <c r="L269" i="9"/>
  <c r="F269" i="9"/>
  <c r="E269" i="9"/>
  <c r="B269" i="9" s="1"/>
  <c r="M268" i="9"/>
  <c r="L268" i="9"/>
  <c r="F268" i="9" s="1"/>
  <c r="E268" i="9"/>
  <c r="B268" i="9" s="1"/>
  <c r="M267" i="9"/>
  <c r="L267" i="9"/>
  <c r="E267" i="9"/>
  <c r="M266" i="9"/>
  <c r="L266" i="9"/>
  <c r="F266" i="9" s="1"/>
  <c r="E266" i="9"/>
  <c r="M265" i="9"/>
  <c r="L265" i="9"/>
  <c r="F265" i="9"/>
  <c r="E265" i="9"/>
  <c r="M264" i="9"/>
  <c r="L264" i="9"/>
  <c r="F264" i="9" s="1"/>
  <c r="E264" i="9"/>
  <c r="M263" i="9"/>
  <c r="L263" i="9"/>
  <c r="F263" i="9" s="1"/>
  <c r="B263" i="9" s="1"/>
  <c r="E263" i="9"/>
  <c r="M262" i="9"/>
  <c r="L262" i="9"/>
  <c r="F262" i="9" s="1"/>
  <c r="E262" i="9"/>
  <c r="B262" i="9" s="1"/>
  <c r="M261" i="9"/>
  <c r="L261" i="9"/>
  <c r="F261" i="9"/>
  <c r="E261" i="9"/>
  <c r="B261" i="9" s="1"/>
  <c r="M260" i="9"/>
  <c r="L260" i="9"/>
  <c r="F260" i="9" s="1"/>
  <c r="E260" i="9"/>
  <c r="B260" i="9" s="1"/>
  <c r="M259" i="9"/>
  <c r="L259" i="9"/>
  <c r="E259" i="9"/>
  <c r="M258" i="9"/>
  <c r="L258" i="9"/>
  <c r="F258" i="9" s="1"/>
  <c r="E258" i="9"/>
  <c r="M257" i="9"/>
  <c r="L257" i="9"/>
  <c r="F257" i="9"/>
  <c r="E257" i="9"/>
  <c r="M256" i="9"/>
  <c r="L256" i="9"/>
  <c r="F256" i="9" s="1"/>
  <c r="E256" i="9"/>
  <c r="M255" i="9"/>
  <c r="L255" i="9"/>
  <c r="F255" i="9" s="1"/>
  <c r="B255" i="9" s="1"/>
  <c r="E255" i="9"/>
  <c r="M254" i="9"/>
  <c r="L254" i="9"/>
  <c r="F254" i="9" s="1"/>
  <c r="E254" i="9"/>
  <c r="B254" i="9" s="1"/>
  <c r="M253" i="9"/>
  <c r="L253" i="9"/>
  <c r="F253" i="9"/>
  <c r="E253" i="9"/>
  <c r="B253" i="9" s="1"/>
  <c r="M252" i="9"/>
  <c r="L252" i="9"/>
  <c r="F252" i="9" s="1"/>
  <c r="E252" i="9"/>
  <c r="B252" i="9" s="1"/>
  <c r="M251" i="9"/>
  <c r="L251" i="9"/>
  <c r="E251" i="9"/>
  <c r="M250" i="9"/>
  <c r="L250" i="9"/>
  <c r="F250" i="9" s="1"/>
  <c r="E250" i="9"/>
  <c r="M249" i="9"/>
  <c r="L249" i="9"/>
  <c r="F249" i="9"/>
  <c r="E249" i="9"/>
  <c r="M248" i="9"/>
  <c r="L248" i="9"/>
  <c r="F248" i="9" s="1"/>
  <c r="E248" i="9"/>
  <c r="M247" i="9"/>
  <c r="L247" i="9"/>
  <c r="F247" i="9" s="1"/>
  <c r="B247" i="9" s="1"/>
  <c r="E247" i="9"/>
  <c r="M246" i="9"/>
  <c r="L246" i="9"/>
  <c r="F246" i="9" s="1"/>
  <c r="E246" i="9"/>
  <c r="B246" i="9" s="1"/>
  <c r="M245" i="9"/>
  <c r="L245" i="9"/>
  <c r="F245" i="9"/>
  <c r="B245" i="9" s="1"/>
  <c r="E245" i="9"/>
  <c r="M244" i="9"/>
  <c r="L244" i="9"/>
  <c r="F244" i="9" s="1"/>
  <c r="E244" i="9"/>
  <c r="B244" i="9" s="1"/>
  <c r="M243" i="9"/>
  <c r="F243" i="9" s="1"/>
  <c r="B243" i="9" s="1"/>
  <c r="L243" i="9"/>
  <c r="E243" i="9"/>
  <c r="M242" i="9"/>
  <c r="L242" i="9"/>
  <c r="F242" i="9" s="1"/>
  <c r="E242" i="9"/>
  <c r="M241" i="9"/>
  <c r="L241" i="9"/>
  <c r="F241" i="9"/>
  <c r="B241" i="9" s="1"/>
  <c r="E241" i="9"/>
  <c r="M240" i="9"/>
  <c r="L240" i="9"/>
  <c r="F240" i="9" s="1"/>
  <c r="E240" i="9"/>
  <c r="M239" i="9"/>
  <c r="F239" i="9" s="1"/>
  <c r="L239" i="9"/>
  <c r="E239" i="9"/>
  <c r="B239" i="9"/>
  <c r="M238" i="9"/>
  <c r="L238" i="9"/>
  <c r="F238" i="9" s="1"/>
  <c r="E238" i="9"/>
  <c r="B238" i="9" s="1"/>
  <c r="M237" i="9"/>
  <c r="L237" i="9"/>
  <c r="F237" i="9"/>
  <c r="B237" i="9" s="1"/>
  <c r="E237" i="9"/>
  <c r="M236" i="9"/>
  <c r="L236" i="9"/>
  <c r="F236" i="9" s="1"/>
  <c r="E236" i="9"/>
  <c r="B236" i="9" s="1"/>
  <c r="M235" i="9"/>
  <c r="F235" i="9" s="1"/>
  <c r="B235" i="9" s="1"/>
  <c r="L235" i="9"/>
  <c r="E235" i="9"/>
  <c r="M234" i="9"/>
  <c r="L234" i="9"/>
  <c r="F234" i="9" s="1"/>
  <c r="E234" i="9"/>
  <c r="M233" i="9"/>
  <c r="L233" i="9"/>
  <c r="F233" i="9"/>
  <c r="B233" i="9" s="1"/>
  <c r="E233" i="9"/>
  <c r="M232" i="9"/>
  <c r="L232" i="9"/>
  <c r="F232" i="9" s="1"/>
  <c r="E232" i="9"/>
  <c r="M231" i="9"/>
  <c r="F231" i="9" s="1"/>
  <c r="L231" i="9"/>
  <c r="E231" i="9"/>
  <c r="B231" i="9"/>
  <c r="M230" i="9"/>
  <c r="L230" i="9"/>
  <c r="F230" i="9" s="1"/>
  <c r="E230" i="9"/>
  <c r="B230" i="9" s="1"/>
  <c r="M229" i="9"/>
  <c r="L229" i="9"/>
  <c r="F229" i="9"/>
  <c r="B229" i="9" s="1"/>
  <c r="E229" i="9"/>
  <c r="M228" i="9"/>
  <c r="L228" i="9"/>
  <c r="F228" i="9" s="1"/>
  <c r="E228" i="9"/>
  <c r="B228" i="9" s="1"/>
  <c r="M227" i="9"/>
  <c r="F227" i="9" s="1"/>
  <c r="B227" i="9" s="1"/>
  <c r="L227" i="9"/>
  <c r="E227" i="9"/>
  <c r="M226" i="9"/>
  <c r="L226" i="9"/>
  <c r="F226" i="9" s="1"/>
  <c r="E226" i="9"/>
  <c r="B226" i="9" s="1"/>
  <c r="M225" i="9"/>
  <c r="L225" i="9"/>
  <c r="F225" i="9"/>
  <c r="B225" i="9" s="1"/>
  <c r="E225" i="9"/>
  <c r="M224" i="9"/>
  <c r="L224" i="9"/>
  <c r="F224" i="9" s="1"/>
  <c r="B224" i="9" s="1"/>
  <c r="E224" i="9"/>
  <c r="M223" i="9"/>
  <c r="L223" i="9"/>
  <c r="E223" i="9"/>
  <c r="M222" i="9"/>
  <c r="L222" i="9"/>
  <c r="F222" i="9"/>
  <c r="E222" i="9"/>
  <c r="B222" i="9" s="1"/>
  <c r="M221" i="9"/>
  <c r="L221" i="9"/>
  <c r="E221" i="9"/>
  <c r="M220" i="9"/>
  <c r="L220" i="9"/>
  <c r="E220" i="9"/>
  <c r="M219" i="9"/>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F85" i="9"/>
  <c r="E85" i="9"/>
  <c r="B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G69" i="9"/>
  <c r="F69" i="9"/>
  <c r="H68" i="9"/>
  <c r="G68" i="9"/>
  <c r="F68" i="9"/>
  <c r="H67" i="9"/>
  <c r="G67" i="9"/>
  <c r="E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F47" i="9"/>
  <c r="H46" i="9"/>
  <c r="G46" i="9"/>
  <c r="E46" i="9" s="1"/>
  <c r="B46" i="9" s="1"/>
  <c r="F46" i="9"/>
  <c r="H45" i="9"/>
  <c r="G45" i="9"/>
  <c r="F45" i="9"/>
  <c r="H44" i="9"/>
  <c r="G44" i="9"/>
  <c r="F44" i="9"/>
  <c r="H43" i="9"/>
  <c r="G43" i="9"/>
  <c r="F43" i="9"/>
  <c r="H42" i="9"/>
  <c r="G42" i="9"/>
  <c r="F42" i="9"/>
  <c r="H41" i="9"/>
  <c r="G41" i="9"/>
  <c r="F41" i="9"/>
  <c r="H40" i="9"/>
  <c r="G40" i="9"/>
  <c r="F40" i="9"/>
  <c r="H39" i="9"/>
  <c r="G39" i="9"/>
  <c r="F39" i="9"/>
  <c r="E39" i="9"/>
  <c r="B39" i="9" s="1"/>
  <c r="H38" i="9"/>
  <c r="G38" i="9"/>
  <c r="F38" i="9"/>
  <c r="H37" i="9"/>
  <c r="G37" i="9"/>
  <c r="F37" i="9"/>
  <c r="H36" i="9"/>
  <c r="E36" i="9" s="1"/>
  <c r="G36" i="9"/>
  <c r="F36" i="9"/>
  <c r="B36" i="9"/>
  <c r="H35" i="9"/>
  <c r="G35" i="9"/>
  <c r="F35" i="9"/>
  <c r="E35" i="9"/>
  <c r="B35" i="9" s="1"/>
  <c r="H34" i="9"/>
  <c r="G34" i="9"/>
  <c r="E34" i="9" s="1"/>
  <c r="F34" i="9"/>
  <c r="H33" i="9"/>
  <c r="G33" i="9"/>
  <c r="F33" i="9"/>
  <c r="H32" i="9"/>
  <c r="E32" i="9" s="1"/>
  <c r="B32" i="9" s="1"/>
  <c r="G32" i="9"/>
  <c r="F32" i="9"/>
  <c r="H31" i="9"/>
  <c r="G31" i="9"/>
  <c r="F31" i="9"/>
  <c r="E31" i="9"/>
  <c r="B31" i="9" s="1"/>
  <c r="H30" i="9"/>
  <c r="G30" i="9"/>
  <c r="F30" i="9"/>
  <c r="H29" i="9"/>
  <c r="G29" i="9"/>
  <c r="F29" i="9"/>
  <c r="H28" i="9"/>
  <c r="E28" i="9" s="1"/>
  <c r="G28" i="9"/>
  <c r="F28" i="9"/>
  <c r="B28" i="9"/>
  <c r="H27" i="9"/>
  <c r="G27" i="9"/>
  <c r="F27" i="9"/>
  <c r="H26" i="9"/>
  <c r="G26" i="9"/>
  <c r="E26" i="9" s="1"/>
  <c r="F26" i="9"/>
  <c r="H25" i="9"/>
  <c r="G25" i="9"/>
  <c r="F25" i="9"/>
  <c r="H24" i="9"/>
  <c r="E24" i="9" s="1"/>
  <c r="G24" i="9"/>
  <c r="F24" i="9"/>
  <c r="B24" i="9"/>
  <c r="H23" i="9"/>
  <c r="E23" i="9" s="1"/>
  <c r="B23" i="9" s="1"/>
  <c r="G23" i="9"/>
  <c r="F23" i="9"/>
  <c r="H22" i="9"/>
  <c r="G22" i="9"/>
  <c r="E22" i="9" s="1"/>
  <c r="F22" i="9"/>
  <c r="F21" i="9"/>
  <c r="I10" i="9"/>
  <c r="F4" i="9"/>
  <c r="O3" i="9"/>
  <c r="G275" i="9" s="1"/>
  <c r="I3" i="9"/>
  <c r="H3" i="9"/>
  <c r="G3" i="9"/>
  <c r="D101" i="8"/>
  <c r="C1576" i="1" s="1"/>
  <c r="G1576" i="1" s="1"/>
  <c r="D95" i="8"/>
  <c r="D90" i="8"/>
  <c r="C1565" i="1" s="1"/>
  <c r="H1565" i="1" s="1"/>
  <c r="D85" i="8"/>
  <c r="C1560" i="1" s="1"/>
  <c r="D80" i="8"/>
  <c r="D75" i="8"/>
  <c r="D70" i="8"/>
  <c r="D65" i="8"/>
  <c r="C1540" i="1" s="1"/>
  <c r="D60" i="8"/>
  <c r="D55" i="8"/>
  <c r="C1530" i="1" s="1"/>
  <c r="D50" i="8"/>
  <c r="C1525" i="1" s="1"/>
  <c r="D44" i="8"/>
  <c r="D36" i="8"/>
  <c r="D26" i="8"/>
  <c r="D18" i="8"/>
  <c r="C1493" i="1" s="1"/>
  <c r="H1493" i="1" s="1"/>
  <c r="D8" i="8"/>
  <c r="E44" i="7"/>
  <c r="D44" i="7"/>
  <c r="E39" i="7"/>
  <c r="D39" i="7"/>
  <c r="E38" i="7"/>
  <c r="D38" i="7"/>
  <c r="E30" i="7"/>
  <c r="D30" i="7"/>
  <c r="E23" i="7"/>
  <c r="E22" i="7" s="1"/>
  <c r="D23" i="7"/>
  <c r="D22" i="7" s="1"/>
  <c r="E14" i="7"/>
  <c r="D14" i="7"/>
  <c r="E7" i="7"/>
  <c r="D7" i="7"/>
  <c r="E6" i="7"/>
  <c r="E5" i="7" s="1"/>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F115" i="6" s="1"/>
  <c r="D115" i="6"/>
  <c r="D114" i="6"/>
  <c r="F113" i="6"/>
  <c r="F112" i="6"/>
  <c r="F111" i="6"/>
  <c r="F110" i="6"/>
  <c r="F109" i="6"/>
  <c r="F108" i="6"/>
  <c r="F107" i="6"/>
  <c r="E107" i="6"/>
  <c r="D1401" i="1" s="1"/>
  <c r="H1401" i="1" s="1"/>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D1154" i="1" s="1"/>
  <c r="D180" i="5"/>
  <c r="F179" i="5"/>
  <c r="F178" i="5"/>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2" i="5" s="1"/>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C1056" i="1" s="1"/>
  <c r="F77" i="5"/>
  <c r="F76" i="5"/>
  <c r="F75" i="5"/>
  <c r="F74" i="5"/>
  <c r="F73" i="5"/>
  <c r="F72" i="5"/>
  <c r="F71" i="5"/>
  <c r="F70" i="5"/>
  <c r="E70" i="5"/>
  <c r="E69" i="5" s="1"/>
  <c r="D1047"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E264" i="4"/>
  <c r="D264" i="4"/>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C206" i="1"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D139" i="4"/>
  <c r="F139" i="4" s="1"/>
  <c r="F138" i="4"/>
  <c r="F137" i="4"/>
  <c r="F136" i="4"/>
  <c r="F135" i="4"/>
  <c r="E134" i="4"/>
  <c r="D134" i="4"/>
  <c r="E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8" i="1" s="1"/>
  <c r="H1577" i="1"/>
  <c r="G1577" i="1"/>
  <c r="C1577" i="1"/>
  <c r="C1575" i="1"/>
  <c r="H1575" i="1" s="1"/>
  <c r="C1574" i="1"/>
  <c r="G1574" i="1" s="1"/>
  <c r="G1573" i="1"/>
  <c r="C1573" i="1"/>
  <c r="H1573" i="1" s="1"/>
  <c r="G1572" i="1"/>
  <c r="C1572" i="1"/>
  <c r="H1572" i="1" s="1"/>
  <c r="C1571" i="1"/>
  <c r="H1571" i="1" s="1"/>
  <c r="C1570" i="1"/>
  <c r="G1570" i="1" s="1"/>
  <c r="C1569" i="1"/>
  <c r="H1569" i="1" s="1"/>
  <c r="H1568" i="1"/>
  <c r="C1568" i="1"/>
  <c r="G1568" i="1" s="1"/>
  <c r="C1567" i="1"/>
  <c r="H1567" i="1" s="1"/>
  <c r="C1566" i="1"/>
  <c r="G1566" i="1" s="1"/>
  <c r="G1564" i="1"/>
  <c r="C1564" i="1"/>
  <c r="H1564" i="1" s="1"/>
  <c r="C1563" i="1"/>
  <c r="H1563" i="1" s="1"/>
  <c r="C1562" i="1"/>
  <c r="G1562" i="1" s="1"/>
  <c r="C1561" i="1"/>
  <c r="H1561" i="1" s="1"/>
  <c r="C1559" i="1"/>
  <c r="H1559" i="1" s="1"/>
  <c r="C1558" i="1"/>
  <c r="G1558" i="1" s="1"/>
  <c r="G1557" i="1"/>
  <c r="C1557" i="1"/>
  <c r="H1557" i="1" s="1"/>
  <c r="G1556" i="1"/>
  <c r="C1556" i="1"/>
  <c r="H1556" i="1" s="1"/>
  <c r="C1555" i="1"/>
  <c r="H1555" i="1" s="1"/>
  <c r="C1554" i="1"/>
  <c r="G1554" i="1" s="1"/>
  <c r="C1553" i="1"/>
  <c r="H1553" i="1" s="1"/>
  <c r="H1552" i="1"/>
  <c r="C1552" i="1"/>
  <c r="G1552" i="1" s="1"/>
  <c r="C1551" i="1"/>
  <c r="H1551" i="1" s="1"/>
  <c r="C1550" i="1"/>
  <c r="G1550" i="1" s="1"/>
  <c r="H1549" i="1"/>
  <c r="G1549" i="1"/>
  <c r="C1549" i="1"/>
  <c r="G1548" i="1"/>
  <c r="C1548" i="1"/>
  <c r="H1548" i="1" s="1"/>
  <c r="C1547" i="1"/>
  <c r="H1547" i="1" s="1"/>
  <c r="C1546" i="1"/>
  <c r="H1545" i="1"/>
  <c r="G1545" i="1"/>
  <c r="C1545" i="1"/>
  <c r="C1544" i="1"/>
  <c r="G1544" i="1" s="1"/>
  <c r="C1543" i="1"/>
  <c r="H1543" i="1" s="1"/>
  <c r="C1542" i="1"/>
  <c r="G1542" i="1" s="1"/>
  <c r="G1541" i="1"/>
  <c r="C1541" i="1"/>
  <c r="H1541" i="1" s="1"/>
  <c r="C1539" i="1"/>
  <c r="H1539" i="1" s="1"/>
  <c r="C1538" i="1"/>
  <c r="C1537" i="1"/>
  <c r="C1536" i="1"/>
  <c r="G1536" i="1" s="1"/>
  <c r="C1535" i="1"/>
  <c r="H1535" i="1" s="1"/>
  <c r="C1534" i="1"/>
  <c r="C1533" i="1"/>
  <c r="C1532" i="1"/>
  <c r="G1532" i="1" s="1"/>
  <c r="C1531" i="1"/>
  <c r="G1531" i="1" s="1"/>
  <c r="C1529" i="1"/>
  <c r="H1528" i="1"/>
  <c r="C1528" i="1"/>
  <c r="G1528" i="1" s="1"/>
  <c r="G1527" i="1"/>
  <c r="C1527" i="1"/>
  <c r="H1527" i="1" s="1"/>
  <c r="C1526" i="1"/>
  <c r="H1523" i="1"/>
  <c r="G1523" i="1"/>
  <c r="C1523" i="1"/>
  <c r="C1522" i="1"/>
  <c r="C1521" i="1"/>
  <c r="H1520" i="1"/>
  <c r="C1520" i="1"/>
  <c r="G1520" i="1" s="1"/>
  <c r="H1519" i="1"/>
  <c r="G1519" i="1"/>
  <c r="C1519" i="1"/>
  <c r="C1516" i="1"/>
  <c r="G1516" i="1" s="1"/>
  <c r="H1515" i="1"/>
  <c r="G1515" i="1"/>
  <c r="C1515" i="1"/>
  <c r="C1514" i="1"/>
  <c r="C1513" i="1"/>
  <c r="H1512" i="1"/>
  <c r="C1512" i="1"/>
  <c r="G1512" i="1" s="1"/>
  <c r="C1511" i="1"/>
  <c r="H1511" i="1" s="1"/>
  <c r="C1510" i="1"/>
  <c r="C1509" i="1"/>
  <c r="C1508" i="1"/>
  <c r="G1508" i="1" s="1"/>
  <c r="C1507" i="1"/>
  <c r="H1507" i="1" s="1"/>
  <c r="C1506" i="1"/>
  <c r="C1505" i="1"/>
  <c r="C1504" i="1"/>
  <c r="G1504" i="1" s="1"/>
  <c r="C1503" i="1"/>
  <c r="G1503" i="1" s="1"/>
  <c r="C1502" i="1"/>
  <c r="C1501" i="1"/>
  <c r="H1500" i="1"/>
  <c r="C1500" i="1"/>
  <c r="G1500" i="1" s="1"/>
  <c r="C1498" i="1"/>
  <c r="C1497" i="1"/>
  <c r="C1496" i="1"/>
  <c r="G1496" i="1" s="1"/>
  <c r="H1495" i="1"/>
  <c r="C1495" i="1"/>
  <c r="G1495" i="1" s="1"/>
  <c r="G1494" i="1"/>
  <c r="C1494" i="1"/>
  <c r="H1494" i="1" s="1"/>
  <c r="C1492" i="1"/>
  <c r="G1492" i="1" s="1"/>
  <c r="C1491" i="1"/>
  <c r="G1491" i="1" s="1"/>
  <c r="C1490" i="1"/>
  <c r="G1490" i="1" s="1"/>
  <c r="C1489" i="1"/>
  <c r="H1489" i="1" s="1"/>
  <c r="C1488" i="1"/>
  <c r="G1488" i="1" s="1"/>
  <c r="G1487" i="1"/>
  <c r="C1487" i="1"/>
  <c r="H1487" i="1" s="1"/>
  <c r="C1486" i="1"/>
  <c r="H1486" i="1" s="1"/>
  <c r="C1485" i="1"/>
  <c r="H1485" i="1" s="1"/>
  <c r="H1484" i="1"/>
  <c r="C1484" i="1"/>
  <c r="G1484" i="1" s="1"/>
  <c r="H1482" i="1"/>
  <c r="C1482" i="1"/>
  <c r="G1482" i="1" s="1"/>
  <c r="G1480" i="1"/>
  <c r="C1480" i="1"/>
  <c r="H1480" i="1" s="1"/>
  <c r="H1479" i="1"/>
  <c r="G1479" i="1"/>
  <c r="D1479" i="1"/>
  <c r="C1479" i="1"/>
  <c r="J1479" i="1" s="1"/>
  <c r="J1478" i="1"/>
  <c r="D1478" i="1"/>
  <c r="C1478" i="1"/>
  <c r="H1478" i="1" s="1"/>
  <c r="H1477" i="1"/>
  <c r="G1477" i="1"/>
  <c r="I1477" i="1" s="1"/>
  <c r="D1477" i="1"/>
  <c r="C1477" i="1"/>
  <c r="J1477" i="1" s="1"/>
  <c r="D1476" i="1"/>
  <c r="J1476" i="1" s="1"/>
  <c r="C1476" i="1"/>
  <c r="D1475" i="1"/>
  <c r="C1475" i="1"/>
  <c r="H1474" i="1"/>
  <c r="G1474" i="1"/>
  <c r="D1474" i="1"/>
  <c r="C1474" i="1"/>
  <c r="J1474" i="1" s="1"/>
  <c r="J1473" i="1"/>
  <c r="D1473" i="1"/>
  <c r="C1473" i="1"/>
  <c r="H1473" i="1" s="1"/>
  <c r="H1472" i="1"/>
  <c r="G1472" i="1"/>
  <c r="I1472" i="1" s="1"/>
  <c r="D1472" i="1"/>
  <c r="C1472" i="1"/>
  <c r="J1472" i="1" s="1"/>
  <c r="D1471" i="1"/>
  <c r="J1471" i="1" s="1"/>
  <c r="C1471" i="1"/>
  <c r="D1470" i="1"/>
  <c r="C1470" i="1"/>
  <c r="D1469" i="1"/>
  <c r="C1469" i="1"/>
  <c r="H1468" i="1"/>
  <c r="G1468" i="1"/>
  <c r="D1468" i="1"/>
  <c r="C1468" i="1"/>
  <c r="J1468" i="1" s="1"/>
  <c r="J1467" i="1"/>
  <c r="D1467" i="1"/>
  <c r="C1467" i="1"/>
  <c r="H1467" i="1" s="1"/>
  <c r="H1466" i="1"/>
  <c r="G1466" i="1"/>
  <c r="I1466" i="1" s="1"/>
  <c r="D1466" i="1"/>
  <c r="C1466" i="1"/>
  <c r="J1466" i="1" s="1"/>
  <c r="D1465" i="1"/>
  <c r="J1465" i="1" s="1"/>
  <c r="C1465" i="1"/>
  <c r="H1464" i="1"/>
  <c r="G1464" i="1"/>
  <c r="D1464" i="1"/>
  <c r="C1464" i="1"/>
  <c r="J1464" i="1" s="1"/>
  <c r="J1463" i="1"/>
  <c r="D1463" i="1"/>
  <c r="C1463" i="1"/>
  <c r="H1463" i="1" s="1"/>
  <c r="H1462" i="1"/>
  <c r="G1462" i="1"/>
  <c r="I1462" i="1" s="1"/>
  <c r="D1462" i="1"/>
  <c r="C1462" i="1"/>
  <c r="J1462" i="1" s="1"/>
  <c r="H1461" i="1"/>
  <c r="G1461" i="1"/>
  <c r="D1461" i="1"/>
  <c r="C1461" i="1"/>
  <c r="D1460" i="1"/>
  <c r="J1460" i="1" s="1"/>
  <c r="C1460" i="1"/>
  <c r="H1459" i="1"/>
  <c r="G1459" i="1"/>
  <c r="D1459" i="1"/>
  <c r="C1459" i="1"/>
  <c r="J1459" i="1" s="1"/>
  <c r="J1458" i="1"/>
  <c r="D1458" i="1"/>
  <c r="C1458" i="1"/>
  <c r="H1458" i="1" s="1"/>
  <c r="H1457" i="1"/>
  <c r="G1457" i="1"/>
  <c r="I1457" i="1" s="1"/>
  <c r="D1457" i="1"/>
  <c r="C1457" i="1"/>
  <c r="J1457" i="1" s="1"/>
  <c r="D1456" i="1"/>
  <c r="C1456" i="1"/>
  <c r="H1455" i="1"/>
  <c r="G1455" i="1"/>
  <c r="D1455" i="1"/>
  <c r="C1455" i="1"/>
  <c r="J1455" i="1" s="1"/>
  <c r="D1454" i="1"/>
  <c r="C1454" i="1"/>
  <c r="G1454" i="1" s="1"/>
  <c r="D1453" i="1"/>
  <c r="C1453" i="1"/>
  <c r="G1453" i="1" s="1"/>
  <c r="J1452" i="1"/>
  <c r="D1452" i="1"/>
  <c r="C1452" i="1"/>
  <c r="H1452" i="1" s="1"/>
  <c r="H1451" i="1"/>
  <c r="G1451" i="1"/>
  <c r="I1451" i="1" s="1"/>
  <c r="D1451" i="1"/>
  <c r="C1451" i="1"/>
  <c r="J1451" i="1" s="1"/>
  <c r="D1450" i="1"/>
  <c r="J1450" i="1" s="1"/>
  <c r="C1450" i="1"/>
  <c r="H1449" i="1"/>
  <c r="G1449" i="1"/>
  <c r="D1449" i="1"/>
  <c r="C1449" i="1"/>
  <c r="J1449" i="1" s="1"/>
  <c r="J1448" i="1"/>
  <c r="D1448" i="1"/>
  <c r="C1448" i="1"/>
  <c r="H1448" i="1" s="1"/>
  <c r="H1447" i="1"/>
  <c r="G1447" i="1"/>
  <c r="I1447" i="1" s="1"/>
  <c r="D1447" i="1"/>
  <c r="C1447" i="1"/>
  <c r="J1447" i="1" s="1"/>
  <c r="D1446" i="1"/>
  <c r="J1446" i="1" s="1"/>
  <c r="C1446" i="1"/>
  <c r="G1445" i="1"/>
  <c r="D1445" i="1"/>
  <c r="H1445" i="1" s="1"/>
  <c r="C1445" i="1"/>
  <c r="J1445" i="1" s="1"/>
  <c r="D1444" i="1"/>
  <c r="C1444" i="1"/>
  <c r="G1443" i="1"/>
  <c r="D1443" i="1"/>
  <c r="J1443" i="1" s="1"/>
  <c r="C1443" i="1"/>
  <c r="D1442" i="1"/>
  <c r="C1442" i="1"/>
  <c r="G1441" i="1"/>
  <c r="D1441" i="1"/>
  <c r="J1441" i="1" s="1"/>
  <c r="C1441" i="1"/>
  <c r="D1440" i="1"/>
  <c r="C1440" i="1"/>
  <c r="G1439" i="1"/>
  <c r="D1439" i="1"/>
  <c r="J1439" i="1" s="1"/>
  <c r="C1439" i="1"/>
  <c r="G1438" i="1"/>
  <c r="D1438" i="1"/>
  <c r="H1438" i="1" s="1"/>
  <c r="C1438" i="1"/>
  <c r="G1437" i="1"/>
  <c r="D1437" i="1"/>
  <c r="H1437" i="1" s="1"/>
  <c r="C1437" i="1"/>
  <c r="D1436"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G1423" i="1"/>
  <c r="D1423" i="1"/>
  <c r="H1423" i="1" s="1"/>
  <c r="C1423" i="1"/>
  <c r="G1422" i="1"/>
  <c r="D1422" i="1"/>
  <c r="H1422" i="1" s="1"/>
  <c r="C1422" i="1"/>
  <c r="G1421" i="1"/>
  <c r="D1421" i="1"/>
  <c r="H1421" i="1" s="1"/>
  <c r="C1421"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D1411" i="1"/>
  <c r="H1411" i="1" s="1"/>
  <c r="C1411" i="1"/>
  <c r="G1410" i="1"/>
  <c r="D1410" i="1"/>
  <c r="H1410" i="1" s="1"/>
  <c r="C1410" i="1"/>
  <c r="G1409" i="1"/>
  <c r="D1409" i="1"/>
  <c r="H1409" i="1" s="1"/>
  <c r="C1409"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D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D1345" i="1"/>
  <c r="C1345" i="1"/>
  <c r="G1344" i="1"/>
  <c r="D1344" i="1"/>
  <c r="H1344" i="1" s="1"/>
  <c r="C1344" i="1"/>
  <c r="D1343" i="1"/>
  <c r="H1343" i="1" s="1"/>
  <c r="C1343" i="1"/>
  <c r="G1342" i="1"/>
  <c r="D1342" i="1"/>
  <c r="H1342" i="1" s="1"/>
  <c r="C1342" i="1"/>
  <c r="D1341" i="1"/>
  <c r="C1341" i="1"/>
  <c r="G1340" i="1"/>
  <c r="D1340" i="1"/>
  <c r="H1340" i="1" s="1"/>
  <c r="C1340" i="1"/>
  <c r="D1339" i="1"/>
  <c r="H1339" i="1" s="1"/>
  <c r="C1339" i="1"/>
  <c r="G1338" i="1"/>
  <c r="D1338" i="1"/>
  <c r="H1338" i="1" s="1"/>
  <c r="C1338" i="1"/>
  <c r="D1337" i="1"/>
  <c r="C1337" i="1"/>
  <c r="D1336" i="1"/>
  <c r="C1336" i="1"/>
  <c r="D1335" i="1"/>
  <c r="C1335" i="1"/>
  <c r="D1334" i="1"/>
  <c r="C1334" i="1"/>
  <c r="D1333" i="1"/>
  <c r="C1333" i="1"/>
  <c r="D1332" i="1"/>
  <c r="C1332" i="1"/>
  <c r="D1331" i="1"/>
  <c r="C1331" i="1"/>
  <c r="D1330" i="1"/>
  <c r="C1330" i="1"/>
  <c r="D1329" i="1"/>
  <c r="D1328" i="1"/>
  <c r="H1328" i="1" s="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H1234" i="1"/>
  <c r="D1234" i="1"/>
  <c r="G1234" i="1" s="1"/>
  <c r="C1234" i="1"/>
  <c r="H1233" i="1"/>
  <c r="G1233" i="1"/>
  <c r="D1233" i="1"/>
  <c r="C1233" i="1"/>
  <c r="D1232" i="1"/>
  <c r="C1232" i="1"/>
  <c r="H1231" i="1"/>
  <c r="G1231" i="1"/>
  <c r="D1231" i="1"/>
  <c r="C1231" i="1"/>
  <c r="H1230" i="1"/>
  <c r="G1230" i="1"/>
  <c r="D1230" i="1"/>
  <c r="C1230" i="1"/>
  <c r="D1229" i="1"/>
  <c r="C1229" i="1"/>
  <c r="D1228" i="1"/>
  <c r="C1228" i="1"/>
  <c r="D1227" i="1"/>
  <c r="C1227" i="1"/>
  <c r="H1226" i="1"/>
  <c r="G1226" i="1"/>
  <c r="D1226" i="1"/>
  <c r="C1226" i="1"/>
  <c r="H1225" i="1"/>
  <c r="G1225" i="1"/>
  <c r="D1225" i="1"/>
  <c r="C1225" i="1"/>
  <c r="D1224" i="1"/>
  <c r="C1224" i="1"/>
  <c r="D1223" i="1"/>
  <c r="C1223" i="1"/>
  <c r="H1221" i="1"/>
  <c r="G1221" i="1"/>
  <c r="D1221" i="1"/>
  <c r="C1221" i="1"/>
  <c r="H1220" i="1"/>
  <c r="G1220" i="1"/>
  <c r="D1220" i="1"/>
  <c r="C1220" i="1"/>
  <c r="H1219" i="1"/>
  <c r="G1219" i="1"/>
  <c r="D1219" i="1"/>
  <c r="C1219" i="1"/>
  <c r="H1218" i="1"/>
  <c r="G1218" i="1"/>
  <c r="D1218" i="1"/>
  <c r="C1218" i="1"/>
  <c r="D1217" i="1"/>
  <c r="C1217" i="1"/>
  <c r="H1217" i="1" s="1"/>
  <c r="D1216" i="1"/>
  <c r="C1216" i="1"/>
  <c r="H1216" i="1" s="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4" i="1"/>
  <c r="G1164" i="1"/>
  <c r="D1164" i="1"/>
  <c r="C1164" i="1"/>
  <c r="D1163" i="1"/>
  <c r="G1163" i="1" s="1"/>
  <c r="C1163" i="1"/>
  <c r="H1163" i="1" s="1"/>
  <c r="H1162" i="1"/>
  <c r="G1162" i="1"/>
  <c r="D1162" i="1"/>
  <c r="C1162" i="1"/>
  <c r="H1161" i="1"/>
  <c r="G1161" i="1"/>
  <c r="D1161" i="1"/>
  <c r="C1161" i="1"/>
  <c r="D1160" i="1"/>
  <c r="C1160" i="1"/>
  <c r="H1159" i="1"/>
  <c r="G1159" i="1"/>
  <c r="D1159" i="1"/>
  <c r="C1159" i="1"/>
  <c r="H1158" i="1"/>
  <c r="G1158" i="1"/>
  <c r="D1158" i="1"/>
  <c r="C1158" i="1"/>
  <c r="D1157" i="1"/>
  <c r="C1157" i="1"/>
  <c r="D1156" i="1"/>
  <c r="C1156" i="1"/>
  <c r="D1155" i="1"/>
  <c r="C1155" i="1"/>
  <c r="H1155" i="1" s="1"/>
  <c r="C1154" i="1"/>
  <c r="D1151" i="1"/>
  <c r="C1151" i="1"/>
  <c r="D1150" i="1"/>
  <c r="C1150" i="1"/>
  <c r="D1149" i="1"/>
  <c r="C1149" i="1"/>
  <c r="C1148" i="1"/>
  <c r="D1147" i="1"/>
  <c r="C1147" i="1"/>
  <c r="D1146" i="1"/>
  <c r="C1146" i="1"/>
  <c r="D1145" i="1"/>
  <c r="C1145" i="1"/>
  <c r="D1144" i="1"/>
  <c r="C1144" i="1"/>
  <c r="D1143" i="1"/>
  <c r="C1143" i="1"/>
  <c r="H1142" i="1"/>
  <c r="D1142" i="1"/>
  <c r="G1142" i="1" s="1"/>
  <c r="C1142" i="1"/>
  <c r="D1141" i="1"/>
  <c r="G1141" i="1" s="1"/>
  <c r="C1141" i="1"/>
  <c r="D1140" i="1"/>
  <c r="G1140" i="1" s="1"/>
  <c r="C1140" i="1"/>
  <c r="D1139" i="1"/>
  <c r="C1139" i="1"/>
  <c r="H1138" i="1"/>
  <c r="D1138" i="1"/>
  <c r="G1138" i="1" s="1"/>
  <c r="C1138" i="1"/>
  <c r="D1137" i="1"/>
  <c r="G1137" i="1" s="1"/>
  <c r="C1137" i="1"/>
  <c r="D1136" i="1"/>
  <c r="G1136" i="1" s="1"/>
  <c r="C1136" i="1"/>
  <c r="D1135" i="1"/>
  <c r="C1135" i="1"/>
  <c r="H1134" i="1"/>
  <c r="D1134" i="1"/>
  <c r="G1134" i="1" s="1"/>
  <c r="C1134" i="1"/>
  <c r="D1133" i="1"/>
  <c r="G1133" i="1" s="1"/>
  <c r="C1133" i="1"/>
  <c r="H1132" i="1"/>
  <c r="D1132" i="1"/>
  <c r="G1132" i="1" s="1"/>
  <c r="C1132" i="1"/>
  <c r="D1131" i="1"/>
  <c r="C1131" i="1"/>
  <c r="H1130" i="1"/>
  <c r="D1130" i="1"/>
  <c r="G1130" i="1" s="1"/>
  <c r="C1130" i="1"/>
  <c r="H1129" i="1"/>
  <c r="D1129" i="1"/>
  <c r="G1129" i="1" s="1"/>
  <c r="C1129" i="1"/>
  <c r="D1128" i="1"/>
  <c r="G1128" i="1" s="1"/>
  <c r="C1128" i="1"/>
  <c r="D1127" i="1"/>
  <c r="H1127" i="1" s="1"/>
  <c r="C1127" i="1"/>
  <c r="D1126" i="1"/>
  <c r="H1126" i="1" s="1"/>
  <c r="C1126" i="1"/>
  <c r="G1125" i="1"/>
  <c r="D1125" i="1"/>
  <c r="H1125" i="1" s="1"/>
  <c r="C1125" i="1"/>
  <c r="C1124" i="1"/>
  <c r="D1123" i="1"/>
  <c r="H1123" i="1" s="1"/>
  <c r="C1123" i="1"/>
  <c r="D1122" i="1"/>
  <c r="H1122" i="1" s="1"/>
  <c r="C1122" i="1"/>
  <c r="G1121" i="1"/>
  <c r="D1121" i="1"/>
  <c r="H1121" i="1" s="1"/>
  <c r="C1121" i="1"/>
  <c r="D1120" i="1"/>
  <c r="H1120" i="1" s="1"/>
  <c r="C1120" i="1"/>
  <c r="D1119" i="1"/>
  <c r="H1119" i="1" s="1"/>
  <c r="C1119" i="1"/>
  <c r="D1118" i="1"/>
  <c r="H1118" i="1" s="1"/>
  <c r="C1118" i="1"/>
  <c r="G1117" i="1"/>
  <c r="D1117" i="1"/>
  <c r="H1117" i="1" s="1"/>
  <c r="C1117" i="1"/>
  <c r="D1116" i="1"/>
  <c r="H1116" i="1" s="1"/>
  <c r="C1116" i="1"/>
  <c r="D1115" i="1"/>
  <c r="H1115" i="1" s="1"/>
  <c r="C1115" i="1"/>
  <c r="D1114" i="1"/>
  <c r="H1114" i="1" s="1"/>
  <c r="C1114" i="1"/>
  <c r="G1113" i="1"/>
  <c r="D1113" i="1"/>
  <c r="H1113" i="1" s="1"/>
  <c r="C1113" i="1"/>
  <c r="D1112" i="1"/>
  <c r="D1111" i="1"/>
  <c r="G1111" i="1" s="1"/>
  <c r="C1111" i="1"/>
  <c r="H1110" i="1"/>
  <c r="D1110" i="1"/>
  <c r="G1110" i="1" s="1"/>
  <c r="C1110" i="1"/>
  <c r="D1109" i="1"/>
  <c r="G1109" i="1" s="1"/>
  <c r="C1109" i="1"/>
  <c r="D1108" i="1"/>
  <c r="G1108" i="1" s="1"/>
  <c r="C1108" i="1"/>
  <c r="D1107" i="1"/>
  <c r="G1107" i="1" s="1"/>
  <c r="C1107" i="1"/>
  <c r="H1106" i="1"/>
  <c r="D1106" i="1"/>
  <c r="G1106" i="1" s="1"/>
  <c r="C1106" i="1"/>
  <c r="D1105" i="1"/>
  <c r="G1105" i="1" s="1"/>
  <c r="C1105" i="1"/>
  <c r="D1104" i="1"/>
  <c r="G1104" i="1" s="1"/>
  <c r="C1104" i="1"/>
  <c r="D1103" i="1"/>
  <c r="G1103" i="1" s="1"/>
  <c r="C1103" i="1"/>
  <c r="H1102" i="1"/>
  <c r="D1102" i="1"/>
  <c r="G1102" i="1" s="1"/>
  <c r="C1102" i="1"/>
  <c r="D1101" i="1"/>
  <c r="G1101" i="1" s="1"/>
  <c r="C1101" i="1"/>
  <c r="D1100" i="1"/>
  <c r="G1100" i="1" s="1"/>
  <c r="C1100" i="1"/>
  <c r="D1099" i="1"/>
  <c r="G1099" i="1" s="1"/>
  <c r="C1099" i="1"/>
  <c r="H1098" i="1"/>
  <c r="D1098" i="1"/>
  <c r="G1098" i="1" s="1"/>
  <c r="C1098" i="1"/>
  <c r="D1097" i="1"/>
  <c r="G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D1064" i="1"/>
  <c r="H1064" i="1" s="1"/>
  <c r="C1064" i="1"/>
  <c r="G1063" i="1"/>
  <c r="D1063" i="1"/>
  <c r="H1063" i="1" s="1"/>
  <c r="C1063" i="1"/>
  <c r="G1062" i="1"/>
  <c r="D1062" i="1"/>
  <c r="H1062" i="1" s="1"/>
  <c r="C1062" i="1"/>
  <c r="D1061" i="1"/>
  <c r="C1061" i="1"/>
  <c r="D1060" i="1"/>
  <c r="H1060" i="1" s="1"/>
  <c r="C1060" i="1"/>
  <c r="G1059" i="1"/>
  <c r="D1059" i="1"/>
  <c r="H1059" i="1" s="1"/>
  <c r="C1059" i="1"/>
  <c r="G1058" i="1"/>
  <c r="D1058" i="1"/>
  <c r="H1058" i="1" s="1"/>
  <c r="C1058" i="1"/>
  <c r="D1057" i="1"/>
  <c r="H1057" i="1" s="1"/>
  <c r="C1057" i="1"/>
  <c r="D1056" i="1"/>
  <c r="G1055" i="1"/>
  <c r="D1055" i="1"/>
  <c r="H1055" i="1" s="1"/>
  <c r="C1055" i="1"/>
  <c r="G1054" i="1"/>
  <c r="D1054" i="1"/>
  <c r="H1054" i="1" s="1"/>
  <c r="C1054" i="1"/>
  <c r="D1053" i="1"/>
  <c r="H1053" i="1" s="1"/>
  <c r="C1053" i="1"/>
  <c r="D1052" i="1"/>
  <c r="H1052" i="1" s="1"/>
  <c r="C1052" i="1"/>
  <c r="G1051" i="1"/>
  <c r="D1051" i="1"/>
  <c r="H1051" i="1" s="1"/>
  <c r="C1051" i="1"/>
  <c r="D1050" i="1"/>
  <c r="C1050" i="1"/>
  <c r="D1049" i="1"/>
  <c r="H1049" i="1" s="1"/>
  <c r="C1049" i="1"/>
  <c r="D1048" i="1"/>
  <c r="C1048" i="1"/>
  <c r="C1047" i="1"/>
  <c r="D1045" i="1"/>
  <c r="C1045" i="1"/>
  <c r="G1045" i="1" s="1"/>
  <c r="D1044" i="1"/>
  <c r="C1044" i="1"/>
  <c r="G1044" i="1" s="1"/>
  <c r="H1043" i="1"/>
  <c r="D1043" i="1"/>
  <c r="C1043" i="1"/>
  <c r="D1042" i="1"/>
  <c r="H1042" i="1" s="1"/>
  <c r="C1042" i="1"/>
  <c r="D1041" i="1"/>
  <c r="C1041" i="1"/>
  <c r="G1041" i="1" s="1"/>
  <c r="D1040" i="1"/>
  <c r="C1040" i="1"/>
  <c r="G1040" i="1" s="1"/>
  <c r="H1039" i="1"/>
  <c r="D1039" i="1"/>
  <c r="C1039" i="1"/>
  <c r="D1038" i="1"/>
  <c r="H1038" i="1" s="1"/>
  <c r="C1038" i="1"/>
  <c r="D1037" i="1"/>
  <c r="C1037" i="1"/>
  <c r="G1037" i="1" s="1"/>
  <c r="D1036" i="1"/>
  <c r="C1036" i="1"/>
  <c r="G1036" i="1" s="1"/>
  <c r="H1035" i="1"/>
  <c r="D1035" i="1"/>
  <c r="C1035" i="1"/>
  <c r="D1034" i="1"/>
  <c r="H1034" i="1" s="1"/>
  <c r="C1034" i="1"/>
  <c r="D1033" i="1"/>
  <c r="C1033" i="1"/>
  <c r="G1033" i="1" s="1"/>
  <c r="D1032" i="1"/>
  <c r="C1032" i="1"/>
  <c r="H1031" i="1"/>
  <c r="D1031" i="1"/>
  <c r="C1031" i="1"/>
  <c r="D1030" i="1"/>
  <c r="C1030" i="1"/>
  <c r="D1029" i="1"/>
  <c r="C1029" i="1"/>
  <c r="G1029" i="1" s="1"/>
  <c r="D1028" i="1"/>
  <c r="C1028" i="1"/>
  <c r="G1028" i="1" s="1"/>
  <c r="H1027" i="1"/>
  <c r="D1027" i="1"/>
  <c r="C1027" i="1"/>
  <c r="D1026" i="1"/>
  <c r="H1026" i="1" s="1"/>
  <c r="C1026" i="1"/>
  <c r="D1025" i="1"/>
  <c r="C1025" i="1"/>
  <c r="G1025" i="1" s="1"/>
  <c r="D1024" i="1"/>
  <c r="C1024" i="1"/>
  <c r="G1024" i="1" s="1"/>
  <c r="H1023" i="1"/>
  <c r="D1023" i="1"/>
  <c r="C1023" i="1"/>
  <c r="D1022" i="1"/>
  <c r="H1022" i="1" s="1"/>
  <c r="C1022" i="1"/>
  <c r="D1021" i="1"/>
  <c r="C1021" i="1"/>
  <c r="G1021" i="1" s="1"/>
  <c r="D1020" i="1"/>
  <c r="C1020" i="1"/>
  <c r="G1020" i="1" s="1"/>
  <c r="H1019" i="1"/>
  <c r="D1019" i="1"/>
  <c r="C1019" i="1"/>
  <c r="D1018" i="1"/>
  <c r="H1018" i="1" s="1"/>
  <c r="C1018" i="1"/>
  <c r="D1017" i="1"/>
  <c r="C1017" i="1"/>
  <c r="G1017" i="1" s="1"/>
  <c r="D1016" i="1"/>
  <c r="C1016" i="1"/>
  <c r="G1016" i="1" s="1"/>
  <c r="H1015" i="1"/>
  <c r="D1015" i="1"/>
  <c r="C1015" i="1"/>
  <c r="D1014" i="1"/>
  <c r="C1014" i="1"/>
  <c r="D1013" i="1"/>
  <c r="C1013" i="1"/>
  <c r="G1013" i="1" s="1"/>
  <c r="D1012" i="1"/>
  <c r="C1012" i="1"/>
  <c r="H1011" i="1"/>
  <c r="D1011" i="1"/>
  <c r="C1011" i="1"/>
  <c r="D1010" i="1"/>
  <c r="H1010" i="1" s="1"/>
  <c r="C1010" i="1"/>
  <c r="D1009" i="1"/>
  <c r="C1009" i="1"/>
  <c r="G1009" i="1" s="1"/>
  <c r="D1008" i="1"/>
  <c r="C1008" i="1"/>
  <c r="H1007" i="1"/>
  <c r="D1007" i="1"/>
  <c r="C1007" i="1"/>
  <c r="D1006" i="1"/>
  <c r="C1006" i="1"/>
  <c r="D1005" i="1"/>
  <c r="C1005" i="1"/>
  <c r="G1005" i="1" s="1"/>
  <c r="D1004" i="1"/>
  <c r="C1004" i="1"/>
  <c r="G1004" i="1" s="1"/>
  <c r="D1003" i="1"/>
  <c r="C1003" i="1"/>
  <c r="H1003" i="1" s="1"/>
  <c r="D1002" i="1"/>
  <c r="H1002" i="1" s="1"/>
  <c r="C1002" i="1"/>
  <c r="D1001" i="1"/>
  <c r="C1001" i="1"/>
  <c r="D1000" i="1"/>
  <c r="C1000" i="1"/>
  <c r="D999" i="1"/>
  <c r="C999" i="1"/>
  <c r="D998" i="1"/>
  <c r="C998" i="1"/>
  <c r="C997" i="1"/>
  <c r="D996" i="1"/>
  <c r="C996" i="1"/>
  <c r="D995" i="1"/>
  <c r="C995" i="1"/>
  <c r="H995" i="1" s="1"/>
  <c r="D994" i="1"/>
  <c r="H994" i="1" s="1"/>
  <c r="C994" i="1"/>
  <c r="D993" i="1"/>
  <c r="C993" i="1"/>
  <c r="D992" i="1"/>
  <c r="C992" i="1"/>
  <c r="D991" i="1"/>
  <c r="D989" i="1"/>
  <c r="C989" i="1"/>
  <c r="G989" i="1" s="1"/>
  <c r="D988" i="1"/>
  <c r="C988" i="1"/>
  <c r="G988" i="1" s="1"/>
  <c r="D987" i="1"/>
  <c r="C987" i="1"/>
  <c r="H987" i="1" s="1"/>
  <c r="D986" i="1"/>
  <c r="C986" i="1"/>
  <c r="H983" i="1"/>
  <c r="D983" i="1"/>
  <c r="C983" i="1"/>
  <c r="D982" i="1"/>
  <c r="H982" i="1" s="1"/>
  <c r="C982" i="1"/>
  <c r="D981" i="1"/>
  <c r="C981" i="1"/>
  <c r="G981" i="1" s="1"/>
  <c r="D980" i="1"/>
  <c r="C980" i="1"/>
  <c r="G980" i="1" s="1"/>
  <c r="H979" i="1"/>
  <c r="D979" i="1"/>
  <c r="C979" i="1"/>
  <c r="D978" i="1"/>
  <c r="H978" i="1" s="1"/>
  <c r="C978" i="1"/>
  <c r="D977" i="1"/>
  <c r="C977" i="1"/>
  <c r="G977" i="1" s="1"/>
  <c r="D976" i="1"/>
  <c r="C976" i="1"/>
  <c r="G976" i="1" s="1"/>
  <c r="H975" i="1"/>
  <c r="D975" i="1"/>
  <c r="C975" i="1"/>
  <c r="G975" i="1" s="1"/>
  <c r="D974" i="1"/>
  <c r="H974" i="1" s="1"/>
  <c r="C974" i="1"/>
  <c r="D973" i="1"/>
  <c r="C973" i="1"/>
  <c r="G973" i="1" s="1"/>
  <c r="D972" i="1"/>
  <c r="C972" i="1"/>
  <c r="G972" i="1" s="1"/>
  <c r="H971" i="1"/>
  <c r="D971" i="1"/>
  <c r="C971" i="1"/>
  <c r="G971" i="1" s="1"/>
  <c r="D970" i="1"/>
  <c r="H970" i="1" s="1"/>
  <c r="C970" i="1"/>
  <c r="D969" i="1"/>
  <c r="C969" i="1"/>
  <c r="G969" i="1" s="1"/>
  <c r="D968" i="1"/>
  <c r="C968" i="1"/>
  <c r="G968" i="1" s="1"/>
  <c r="H967" i="1"/>
  <c r="D967" i="1"/>
  <c r="C967" i="1"/>
  <c r="G967" i="1" s="1"/>
  <c r="D966" i="1"/>
  <c r="H966" i="1" s="1"/>
  <c r="C966" i="1"/>
  <c r="D965" i="1"/>
  <c r="C965" i="1"/>
  <c r="G965" i="1" s="1"/>
  <c r="D964" i="1"/>
  <c r="C964" i="1"/>
  <c r="G964" i="1" s="1"/>
  <c r="H963" i="1"/>
  <c r="D963" i="1"/>
  <c r="C963" i="1"/>
  <c r="G963" i="1" s="1"/>
  <c r="D962" i="1"/>
  <c r="H962" i="1" s="1"/>
  <c r="C962" i="1"/>
  <c r="D961" i="1"/>
  <c r="C961" i="1"/>
  <c r="G961" i="1" s="1"/>
  <c r="D960" i="1"/>
  <c r="C960" i="1"/>
  <c r="G960" i="1" s="1"/>
  <c r="H959" i="1"/>
  <c r="D959" i="1"/>
  <c r="C959" i="1"/>
  <c r="G959" i="1" s="1"/>
  <c r="D958" i="1"/>
  <c r="H958" i="1" s="1"/>
  <c r="C958" i="1"/>
  <c r="D957" i="1"/>
  <c r="C957" i="1"/>
  <c r="G957" i="1" s="1"/>
  <c r="D956" i="1"/>
  <c r="C956" i="1"/>
  <c r="G956" i="1" s="1"/>
  <c r="H955" i="1"/>
  <c r="D955" i="1"/>
  <c r="C955" i="1"/>
  <c r="G955" i="1" s="1"/>
  <c r="D954" i="1"/>
  <c r="H954" i="1" s="1"/>
  <c r="C954" i="1"/>
  <c r="D953" i="1"/>
  <c r="C953" i="1"/>
  <c r="G953" i="1" s="1"/>
  <c r="D952" i="1"/>
  <c r="C952" i="1"/>
  <c r="G952" i="1" s="1"/>
  <c r="H951" i="1"/>
  <c r="D951" i="1"/>
  <c r="C951" i="1"/>
  <c r="G951" i="1" s="1"/>
  <c r="D950" i="1"/>
  <c r="H950" i="1" s="1"/>
  <c r="C950" i="1"/>
  <c r="D949" i="1"/>
  <c r="C949" i="1"/>
  <c r="G949" i="1" s="1"/>
  <c r="D948" i="1"/>
  <c r="C948" i="1"/>
  <c r="G948" i="1" s="1"/>
  <c r="H947" i="1"/>
  <c r="D947" i="1"/>
  <c r="C947" i="1"/>
  <c r="G947" i="1" s="1"/>
  <c r="D946" i="1"/>
  <c r="H946" i="1" s="1"/>
  <c r="C946" i="1"/>
  <c r="D945" i="1"/>
  <c r="C945" i="1"/>
  <c r="G945" i="1" s="1"/>
  <c r="D944" i="1"/>
  <c r="C944" i="1"/>
  <c r="G944" i="1" s="1"/>
  <c r="H943" i="1"/>
  <c r="D943" i="1"/>
  <c r="C943" i="1"/>
  <c r="G943" i="1" s="1"/>
  <c r="D942" i="1"/>
  <c r="H942" i="1" s="1"/>
  <c r="C942" i="1"/>
  <c r="D941" i="1"/>
  <c r="C941" i="1"/>
  <c r="G941" i="1" s="1"/>
  <c r="D940" i="1"/>
  <c r="C940" i="1"/>
  <c r="G940" i="1" s="1"/>
  <c r="H939" i="1"/>
  <c r="D939" i="1"/>
  <c r="C939" i="1"/>
  <c r="G939" i="1" s="1"/>
  <c r="D938" i="1"/>
  <c r="H938" i="1" s="1"/>
  <c r="C938" i="1"/>
  <c r="D937" i="1"/>
  <c r="C937" i="1"/>
  <c r="G937" i="1" s="1"/>
  <c r="D936" i="1"/>
  <c r="C936" i="1"/>
  <c r="G936" i="1" s="1"/>
  <c r="H935" i="1"/>
  <c r="D935" i="1"/>
  <c r="C935" i="1"/>
  <c r="G935" i="1" s="1"/>
  <c r="D934" i="1"/>
  <c r="H934" i="1" s="1"/>
  <c r="C934" i="1"/>
  <c r="D933" i="1"/>
  <c r="C933" i="1"/>
  <c r="G933" i="1" s="1"/>
  <c r="D932" i="1"/>
  <c r="C932" i="1"/>
  <c r="G932" i="1" s="1"/>
  <c r="H931" i="1"/>
  <c r="D931" i="1"/>
  <c r="C931" i="1"/>
  <c r="G931" i="1" s="1"/>
  <c r="D930" i="1"/>
  <c r="H930" i="1" s="1"/>
  <c r="C930" i="1"/>
  <c r="D929" i="1"/>
  <c r="C929" i="1"/>
  <c r="G929" i="1" s="1"/>
  <c r="D928" i="1"/>
  <c r="C928" i="1"/>
  <c r="G928" i="1" s="1"/>
  <c r="H927" i="1"/>
  <c r="D927" i="1"/>
  <c r="C927" i="1"/>
  <c r="G927" i="1" s="1"/>
  <c r="D926" i="1"/>
  <c r="H926" i="1" s="1"/>
  <c r="C926" i="1"/>
  <c r="D925" i="1"/>
  <c r="C925" i="1"/>
  <c r="G925" i="1" s="1"/>
  <c r="D924" i="1"/>
  <c r="C924" i="1"/>
  <c r="G924" i="1" s="1"/>
  <c r="H923" i="1"/>
  <c r="D923" i="1"/>
  <c r="C923" i="1"/>
  <c r="G923" i="1" s="1"/>
  <c r="D922" i="1"/>
  <c r="H922" i="1" s="1"/>
  <c r="C922" i="1"/>
  <c r="D921" i="1"/>
  <c r="C921" i="1"/>
  <c r="G921" i="1" s="1"/>
  <c r="D920" i="1"/>
  <c r="C920" i="1"/>
  <c r="G920" i="1" s="1"/>
  <c r="H919" i="1"/>
  <c r="D919" i="1"/>
  <c r="C919" i="1"/>
  <c r="G919" i="1" s="1"/>
  <c r="D918" i="1"/>
  <c r="H918" i="1" s="1"/>
  <c r="C918" i="1"/>
  <c r="D917" i="1"/>
  <c r="C917" i="1"/>
  <c r="G917" i="1" s="1"/>
  <c r="D916" i="1"/>
  <c r="C916" i="1"/>
  <c r="G916" i="1" s="1"/>
  <c r="H915" i="1"/>
  <c r="D915" i="1"/>
  <c r="C915" i="1"/>
  <c r="G915" i="1" s="1"/>
  <c r="D914" i="1"/>
  <c r="H914" i="1" s="1"/>
  <c r="C914" i="1"/>
  <c r="D913" i="1"/>
  <c r="C913" i="1"/>
  <c r="G913" i="1" s="1"/>
  <c r="D912" i="1"/>
  <c r="C912" i="1"/>
  <c r="G912" i="1" s="1"/>
  <c r="H911" i="1"/>
  <c r="D911" i="1"/>
  <c r="C911" i="1"/>
  <c r="G911" i="1" s="1"/>
  <c r="D910" i="1"/>
  <c r="H910" i="1" s="1"/>
  <c r="C910" i="1"/>
  <c r="D909" i="1"/>
  <c r="C909" i="1"/>
  <c r="G909" i="1" s="1"/>
  <c r="D908" i="1"/>
  <c r="C908" i="1"/>
  <c r="G908" i="1" s="1"/>
  <c r="H907" i="1"/>
  <c r="D907" i="1"/>
  <c r="C907" i="1"/>
  <c r="G907" i="1" s="1"/>
  <c r="D906" i="1"/>
  <c r="H906" i="1" s="1"/>
  <c r="C906" i="1"/>
  <c r="D905" i="1"/>
  <c r="C905" i="1"/>
  <c r="G905" i="1" s="1"/>
  <c r="D904" i="1"/>
  <c r="C904" i="1"/>
  <c r="G904" i="1" s="1"/>
  <c r="H903" i="1"/>
  <c r="D903" i="1"/>
  <c r="C903" i="1"/>
  <c r="G903" i="1" s="1"/>
  <c r="D902" i="1"/>
  <c r="H902" i="1" s="1"/>
  <c r="C902" i="1"/>
  <c r="D901" i="1"/>
  <c r="C901" i="1"/>
  <c r="G901" i="1" s="1"/>
  <c r="D900" i="1"/>
  <c r="C900" i="1"/>
  <c r="G900" i="1" s="1"/>
  <c r="H899" i="1"/>
  <c r="D899" i="1"/>
  <c r="C899" i="1"/>
  <c r="G899" i="1" s="1"/>
  <c r="D898" i="1"/>
  <c r="H898" i="1" s="1"/>
  <c r="C898" i="1"/>
  <c r="D897" i="1"/>
  <c r="C897" i="1"/>
  <c r="G897" i="1" s="1"/>
  <c r="D896" i="1"/>
  <c r="C896" i="1"/>
  <c r="G896" i="1" s="1"/>
  <c r="H895" i="1"/>
  <c r="D895" i="1"/>
  <c r="C895" i="1"/>
  <c r="G895" i="1" s="1"/>
  <c r="D894" i="1"/>
  <c r="H894" i="1" s="1"/>
  <c r="C894" i="1"/>
  <c r="D893" i="1"/>
  <c r="C893" i="1"/>
  <c r="G893" i="1" s="1"/>
  <c r="D892" i="1"/>
  <c r="C892" i="1"/>
  <c r="G892" i="1" s="1"/>
  <c r="H891" i="1"/>
  <c r="D891" i="1"/>
  <c r="C891" i="1"/>
  <c r="G891" i="1" s="1"/>
  <c r="D890" i="1"/>
  <c r="H890" i="1" s="1"/>
  <c r="C890" i="1"/>
  <c r="D889" i="1"/>
  <c r="C889" i="1"/>
  <c r="G889" i="1" s="1"/>
  <c r="D888" i="1"/>
  <c r="C888" i="1"/>
  <c r="G888" i="1" s="1"/>
  <c r="H887" i="1"/>
  <c r="D887" i="1"/>
  <c r="C887" i="1"/>
  <c r="G887" i="1" s="1"/>
  <c r="D886" i="1"/>
  <c r="H886" i="1" s="1"/>
  <c r="C886" i="1"/>
  <c r="D885" i="1"/>
  <c r="C885" i="1"/>
  <c r="G885" i="1" s="1"/>
  <c r="D884" i="1"/>
  <c r="C884" i="1"/>
  <c r="G884" i="1" s="1"/>
  <c r="H883" i="1"/>
  <c r="D883" i="1"/>
  <c r="C883" i="1"/>
  <c r="G883" i="1" s="1"/>
  <c r="D882" i="1"/>
  <c r="H882" i="1" s="1"/>
  <c r="C882" i="1"/>
  <c r="D881" i="1"/>
  <c r="C881" i="1"/>
  <c r="G881" i="1" s="1"/>
  <c r="D880" i="1"/>
  <c r="C880" i="1"/>
  <c r="G880" i="1" s="1"/>
  <c r="H879" i="1"/>
  <c r="D879" i="1"/>
  <c r="C879" i="1"/>
  <c r="G879" i="1" s="1"/>
  <c r="D878" i="1"/>
  <c r="H878" i="1" s="1"/>
  <c r="C878" i="1"/>
  <c r="D877" i="1"/>
  <c r="C877" i="1"/>
  <c r="G877" i="1" s="1"/>
  <c r="D876" i="1"/>
  <c r="C876" i="1"/>
  <c r="G876" i="1" s="1"/>
  <c r="H875" i="1"/>
  <c r="D875" i="1"/>
  <c r="C875" i="1"/>
  <c r="G875" i="1" s="1"/>
  <c r="D874" i="1"/>
  <c r="H874" i="1" s="1"/>
  <c r="C874" i="1"/>
  <c r="D873" i="1"/>
  <c r="C873" i="1"/>
  <c r="G873" i="1" s="1"/>
  <c r="D872" i="1"/>
  <c r="C872" i="1"/>
  <c r="G872" i="1" s="1"/>
  <c r="H871" i="1"/>
  <c r="D871" i="1"/>
  <c r="C871" i="1"/>
  <c r="G871" i="1" s="1"/>
  <c r="D870" i="1"/>
  <c r="H870" i="1" s="1"/>
  <c r="C870" i="1"/>
  <c r="D869" i="1"/>
  <c r="C869" i="1"/>
  <c r="G869" i="1" s="1"/>
  <c r="D868" i="1"/>
  <c r="C868" i="1"/>
  <c r="G868" i="1" s="1"/>
  <c r="H867" i="1"/>
  <c r="D867" i="1"/>
  <c r="C867" i="1"/>
  <c r="G867" i="1" s="1"/>
  <c r="D866" i="1"/>
  <c r="H866" i="1" s="1"/>
  <c r="C866" i="1"/>
  <c r="D865" i="1"/>
  <c r="C865" i="1"/>
  <c r="G865" i="1" s="1"/>
  <c r="D864" i="1"/>
  <c r="C864" i="1"/>
  <c r="G864" i="1" s="1"/>
  <c r="H863" i="1"/>
  <c r="D863" i="1"/>
  <c r="C863" i="1"/>
  <c r="G863" i="1" s="1"/>
  <c r="D862" i="1"/>
  <c r="H862" i="1" s="1"/>
  <c r="C862" i="1"/>
  <c r="D861" i="1"/>
  <c r="C861" i="1"/>
  <c r="G861" i="1" s="1"/>
  <c r="D860" i="1"/>
  <c r="C860" i="1"/>
  <c r="G860" i="1" s="1"/>
  <c r="H859" i="1"/>
  <c r="D859" i="1"/>
  <c r="C859" i="1"/>
  <c r="G859" i="1" s="1"/>
  <c r="D858" i="1"/>
  <c r="H858" i="1" s="1"/>
  <c r="C858" i="1"/>
  <c r="D857" i="1"/>
  <c r="C857" i="1"/>
  <c r="G857" i="1" s="1"/>
  <c r="D856" i="1"/>
  <c r="C856" i="1"/>
  <c r="G856" i="1" s="1"/>
  <c r="H855" i="1"/>
  <c r="D855" i="1"/>
  <c r="C855" i="1"/>
  <c r="G855" i="1" s="1"/>
  <c r="D854" i="1"/>
  <c r="H854" i="1" s="1"/>
  <c r="C854" i="1"/>
  <c r="D853" i="1"/>
  <c r="C853" i="1"/>
  <c r="G853" i="1" s="1"/>
  <c r="D852" i="1"/>
  <c r="C852" i="1"/>
  <c r="G852" i="1" s="1"/>
  <c r="H851" i="1"/>
  <c r="D851" i="1"/>
  <c r="C851" i="1"/>
  <c r="G851" i="1" s="1"/>
  <c r="D850" i="1"/>
  <c r="H850" i="1" s="1"/>
  <c r="C850" i="1"/>
  <c r="D849" i="1"/>
  <c r="C849" i="1"/>
  <c r="G849" i="1" s="1"/>
  <c r="D848" i="1"/>
  <c r="C848" i="1"/>
  <c r="G848" i="1" s="1"/>
  <c r="H847" i="1"/>
  <c r="D847" i="1"/>
  <c r="C847" i="1"/>
  <c r="G847" i="1" s="1"/>
  <c r="D846" i="1"/>
  <c r="H846" i="1" s="1"/>
  <c r="C846" i="1"/>
  <c r="D845" i="1"/>
  <c r="C845" i="1"/>
  <c r="G845" i="1" s="1"/>
  <c r="D844" i="1"/>
  <c r="C844" i="1"/>
  <c r="G844" i="1" s="1"/>
  <c r="H843" i="1"/>
  <c r="D843" i="1"/>
  <c r="C843" i="1"/>
  <c r="G843" i="1" s="1"/>
  <c r="D842" i="1"/>
  <c r="H842" i="1" s="1"/>
  <c r="C842" i="1"/>
  <c r="D841" i="1"/>
  <c r="C841" i="1"/>
  <c r="G841" i="1" s="1"/>
  <c r="D840" i="1"/>
  <c r="C840" i="1"/>
  <c r="G840" i="1" s="1"/>
  <c r="H839" i="1"/>
  <c r="D839" i="1"/>
  <c r="C839" i="1"/>
  <c r="G839" i="1" s="1"/>
  <c r="D838" i="1"/>
  <c r="H838" i="1" s="1"/>
  <c r="C838" i="1"/>
  <c r="D837" i="1"/>
  <c r="C837" i="1"/>
  <c r="G837" i="1" s="1"/>
  <c r="D836" i="1"/>
  <c r="C836" i="1"/>
  <c r="G836" i="1" s="1"/>
  <c r="H835" i="1"/>
  <c r="D835" i="1"/>
  <c r="C835" i="1"/>
  <c r="G835" i="1" s="1"/>
  <c r="D834" i="1"/>
  <c r="H834" i="1" s="1"/>
  <c r="C834" i="1"/>
  <c r="D833" i="1"/>
  <c r="C833" i="1"/>
  <c r="G833" i="1" s="1"/>
  <c r="D832" i="1"/>
  <c r="C832" i="1"/>
  <c r="G832" i="1" s="1"/>
  <c r="H831" i="1"/>
  <c r="D831" i="1"/>
  <c r="C831" i="1"/>
  <c r="G831" i="1" s="1"/>
  <c r="D830" i="1"/>
  <c r="H830" i="1" s="1"/>
  <c r="C830" i="1"/>
  <c r="D829" i="1"/>
  <c r="C829" i="1"/>
  <c r="G829" i="1" s="1"/>
  <c r="D828" i="1"/>
  <c r="C828" i="1"/>
  <c r="G828" i="1" s="1"/>
  <c r="H827" i="1"/>
  <c r="D827" i="1"/>
  <c r="C827" i="1"/>
  <c r="G827" i="1" s="1"/>
  <c r="D826" i="1"/>
  <c r="H826" i="1" s="1"/>
  <c r="C826" i="1"/>
  <c r="D825" i="1"/>
  <c r="C825" i="1"/>
  <c r="G825" i="1" s="1"/>
  <c r="D824" i="1"/>
  <c r="C824" i="1"/>
  <c r="G824" i="1" s="1"/>
  <c r="H823" i="1"/>
  <c r="D823" i="1"/>
  <c r="C823" i="1"/>
  <c r="G823" i="1" s="1"/>
  <c r="D822" i="1"/>
  <c r="H822" i="1" s="1"/>
  <c r="C822" i="1"/>
  <c r="D821" i="1"/>
  <c r="C821" i="1"/>
  <c r="D820" i="1"/>
  <c r="C820" i="1"/>
  <c r="G820" i="1" s="1"/>
  <c r="H819" i="1"/>
  <c r="D819" i="1"/>
  <c r="C819" i="1"/>
  <c r="G819" i="1" s="1"/>
  <c r="D818" i="1"/>
  <c r="H818" i="1" s="1"/>
  <c r="C818" i="1"/>
  <c r="D817" i="1"/>
  <c r="C817" i="1"/>
  <c r="G817" i="1" s="1"/>
  <c r="D816" i="1"/>
  <c r="C816" i="1"/>
  <c r="H815" i="1"/>
  <c r="D815" i="1"/>
  <c r="C815" i="1"/>
  <c r="G815" i="1" s="1"/>
  <c r="D814" i="1"/>
  <c r="H814" i="1" s="1"/>
  <c r="C814" i="1"/>
  <c r="D813" i="1"/>
  <c r="C813" i="1"/>
  <c r="G813" i="1" s="1"/>
  <c r="D812" i="1"/>
  <c r="C812" i="1"/>
  <c r="G812" i="1" s="1"/>
  <c r="H811" i="1"/>
  <c r="D811" i="1"/>
  <c r="C811" i="1"/>
  <c r="G811" i="1" s="1"/>
  <c r="D810" i="1"/>
  <c r="H810" i="1" s="1"/>
  <c r="C810" i="1"/>
  <c r="D809" i="1"/>
  <c r="C809" i="1"/>
  <c r="G809" i="1" s="1"/>
  <c r="D808" i="1"/>
  <c r="C808" i="1"/>
  <c r="G808" i="1" s="1"/>
  <c r="H807" i="1"/>
  <c r="D807" i="1"/>
  <c r="C807" i="1"/>
  <c r="G807" i="1" s="1"/>
  <c r="D806" i="1"/>
  <c r="H806" i="1" s="1"/>
  <c r="C806" i="1"/>
  <c r="D805" i="1"/>
  <c r="C805" i="1"/>
  <c r="G805" i="1" s="1"/>
  <c r="D804" i="1"/>
  <c r="C804" i="1"/>
  <c r="G804" i="1" s="1"/>
  <c r="H803" i="1"/>
  <c r="D803" i="1"/>
  <c r="C803" i="1"/>
  <c r="G803" i="1" s="1"/>
  <c r="D802" i="1"/>
  <c r="H802" i="1" s="1"/>
  <c r="C802" i="1"/>
  <c r="D801" i="1"/>
  <c r="C801" i="1"/>
  <c r="G801" i="1" s="1"/>
  <c r="D800" i="1"/>
  <c r="C800" i="1"/>
  <c r="G800" i="1" s="1"/>
  <c r="H799" i="1"/>
  <c r="D799" i="1"/>
  <c r="C799" i="1"/>
  <c r="G799" i="1" s="1"/>
  <c r="D798" i="1"/>
  <c r="H798" i="1" s="1"/>
  <c r="C798" i="1"/>
  <c r="D797" i="1"/>
  <c r="C797" i="1"/>
  <c r="G797" i="1" s="1"/>
  <c r="D796" i="1"/>
  <c r="C796" i="1"/>
  <c r="G796" i="1" s="1"/>
  <c r="H795" i="1"/>
  <c r="D795" i="1"/>
  <c r="C795" i="1"/>
  <c r="G795" i="1" s="1"/>
  <c r="D794" i="1"/>
  <c r="H794" i="1" s="1"/>
  <c r="C794" i="1"/>
  <c r="D793" i="1"/>
  <c r="C793" i="1"/>
  <c r="G793" i="1" s="1"/>
  <c r="D792" i="1"/>
  <c r="C792" i="1"/>
  <c r="G792" i="1" s="1"/>
  <c r="H791" i="1"/>
  <c r="D791" i="1"/>
  <c r="C791" i="1"/>
  <c r="G791" i="1" s="1"/>
  <c r="D790" i="1"/>
  <c r="H790" i="1" s="1"/>
  <c r="C790" i="1"/>
  <c r="D789" i="1"/>
  <c r="C789" i="1"/>
  <c r="G789" i="1" s="1"/>
  <c r="D788" i="1"/>
  <c r="C788" i="1"/>
  <c r="G788" i="1" s="1"/>
  <c r="H787" i="1"/>
  <c r="D787" i="1"/>
  <c r="C787" i="1"/>
  <c r="G787" i="1" s="1"/>
  <c r="D786" i="1"/>
  <c r="H786" i="1" s="1"/>
  <c r="C786" i="1"/>
  <c r="D785" i="1"/>
  <c r="C785" i="1"/>
  <c r="G785" i="1" s="1"/>
  <c r="D784" i="1"/>
  <c r="C784" i="1"/>
  <c r="G784" i="1" s="1"/>
  <c r="H783" i="1"/>
  <c r="D783" i="1"/>
  <c r="C783" i="1"/>
  <c r="G783" i="1" s="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D713" i="1"/>
  <c r="C713" i="1"/>
  <c r="H713" i="1" s="1"/>
  <c r="H712" i="1"/>
  <c r="G712" i="1"/>
  <c r="D712" i="1"/>
  <c r="C712" i="1"/>
  <c r="D711" i="1"/>
  <c r="H711" i="1" s="1"/>
  <c r="C711" i="1"/>
  <c r="D710" i="1"/>
  <c r="C710" i="1"/>
  <c r="G710" i="1" s="1"/>
  <c r="H709" i="1"/>
  <c r="G709" i="1"/>
  <c r="D709" i="1"/>
  <c r="C709" i="1"/>
  <c r="H708" i="1"/>
  <c r="G708" i="1"/>
  <c r="D708" i="1"/>
  <c r="C708" i="1"/>
  <c r="H707" i="1"/>
  <c r="G707" i="1"/>
  <c r="D707" i="1"/>
  <c r="C707" i="1"/>
  <c r="H706" i="1"/>
  <c r="G706" i="1"/>
  <c r="D706" i="1"/>
  <c r="C706" i="1"/>
  <c r="D705" i="1"/>
  <c r="H705" i="1" s="1"/>
  <c r="C705" i="1"/>
  <c r="H704" i="1"/>
  <c r="G704" i="1"/>
  <c r="D704" i="1"/>
  <c r="C704" i="1"/>
  <c r="D703" i="1"/>
  <c r="G703" i="1" s="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H669" i="1" s="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D644" i="1"/>
  <c r="H644" i="1" s="1"/>
  <c r="C644" i="1"/>
  <c r="D643" i="1"/>
  <c r="H643" i="1" s="1"/>
  <c r="C643" i="1"/>
  <c r="D642" i="1"/>
  <c r="G642" i="1" s="1"/>
  <c r="C642" i="1"/>
  <c r="D641" i="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C412" i="1"/>
  <c r="D411" i="1"/>
  <c r="C411" i="1"/>
  <c r="G411" i="1" s="1"/>
  <c r="D406" i="1"/>
  <c r="H406" i="1" s="1"/>
  <c r="C406" i="1"/>
  <c r="D405" i="1"/>
  <c r="C405" i="1"/>
  <c r="H405" i="1" s="1"/>
  <c r="D404" i="1"/>
  <c r="G404" i="1" s="1"/>
  <c r="C404" i="1"/>
  <c r="H401" i="1"/>
  <c r="G401" i="1"/>
  <c r="D401" i="1"/>
  <c r="C401" i="1"/>
  <c r="H400" i="1"/>
  <c r="G400" i="1"/>
  <c r="D400" i="1"/>
  <c r="C400" i="1"/>
  <c r="D399" i="1"/>
  <c r="H399" i="1" s="1"/>
  <c r="C399" i="1"/>
  <c r="H398" i="1"/>
  <c r="G398" i="1"/>
  <c r="D398" i="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D391" i="1"/>
  <c r="D390" i="1"/>
  <c r="G390" i="1" s="1"/>
  <c r="C390" i="1"/>
  <c r="H389" i="1"/>
  <c r="G389" i="1"/>
  <c r="D389" i="1"/>
  <c r="C389" i="1"/>
  <c r="H388" i="1"/>
  <c r="G388" i="1"/>
  <c r="D388" i="1"/>
  <c r="C388" i="1"/>
  <c r="H387" i="1"/>
  <c r="G387" i="1"/>
  <c r="D387" i="1"/>
  <c r="C387"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D370" i="1"/>
  <c r="C370" i="1"/>
  <c r="H370" i="1" s="1"/>
  <c r="H369" i="1"/>
  <c r="G369" i="1"/>
  <c r="D369" i="1"/>
  <c r="C369" i="1"/>
  <c r="H368" i="1"/>
  <c r="G368" i="1"/>
  <c r="D368" i="1"/>
  <c r="C368"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D290" i="1"/>
  <c r="C290" i="1"/>
  <c r="G290" i="1" s="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C262" i="1"/>
  <c r="H262" i="1" s="1"/>
  <c r="H261" i="1"/>
  <c r="G261" i="1"/>
  <c r="D261" i="1"/>
  <c r="C261" i="1"/>
  <c r="D260" i="1"/>
  <c r="G260" i="1" s="1"/>
  <c r="C260" i="1"/>
  <c r="H260" i="1" s="1"/>
  <c r="D259" i="1"/>
  <c r="H258" i="1"/>
  <c r="G258" i="1"/>
  <c r="D258" i="1"/>
  <c r="C258" i="1"/>
  <c r="D257" i="1"/>
  <c r="C257" i="1"/>
  <c r="D256" i="1"/>
  <c r="C256" i="1"/>
  <c r="G256" i="1" s="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8" i="1"/>
  <c r="G208" i="1"/>
  <c r="D208" i="1"/>
  <c r="C208" i="1"/>
  <c r="D207" i="1"/>
  <c r="G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D189" i="1"/>
  <c r="C189" i="1"/>
  <c r="D188" i="1"/>
  <c r="C188" i="1"/>
  <c r="D187" i="1"/>
  <c r="C187" i="1"/>
  <c r="D186" i="1"/>
  <c r="G186" i="1" s="1"/>
  <c r="C186" i="1"/>
  <c r="H186" i="1" s="1"/>
  <c r="H185" i="1"/>
  <c r="G185" i="1"/>
  <c r="D185" i="1"/>
  <c r="C185" i="1"/>
  <c r="D184" i="1"/>
  <c r="C184" i="1"/>
  <c r="H184" i="1" s="1"/>
  <c r="H183" i="1"/>
  <c r="G183" i="1"/>
  <c r="D183" i="1"/>
  <c r="C183" i="1"/>
  <c r="D182" i="1"/>
  <c r="C182" i="1"/>
  <c r="H182" i="1" s="1"/>
  <c r="D181" i="1"/>
  <c r="C181" i="1"/>
  <c r="D180" i="1"/>
  <c r="C180" i="1"/>
  <c r="D179" i="1"/>
  <c r="C179" i="1"/>
  <c r="D178" i="1"/>
  <c r="H178" i="1" s="1"/>
  <c r="C178" i="1"/>
  <c r="D177" i="1"/>
  <c r="C177" i="1"/>
  <c r="H176" i="1"/>
  <c r="G176" i="1"/>
  <c r="D176" i="1"/>
  <c r="C176" i="1"/>
  <c r="D175" i="1"/>
  <c r="C175" i="1"/>
  <c r="D174" i="1"/>
  <c r="C174" i="1"/>
  <c r="D173" i="1"/>
  <c r="C173" i="1"/>
  <c r="D172" i="1"/>
  <c r="H172" i="1" s="1"/>
  <c r="C172" i="1"/>
  <c r="H171" i="1"/>
  <c r="G171" i="1"/>
  <c r="D171" i="1"/>
  <c r="C171" i="1"/>
  <c r="D170" i="1"/>
  <c r="C170" i="1"/>
  <c r="D169" i="1"/>
  <c r="C169" i="1"/>
  <c r="D168" i="1"/>
  <c r="C168" i="1"/>
  <c r="H168" i="1" s="1"/>
  <c r="D167" i="1"/>
  <c r="C167" i="1"/>
  <c r="D166" i="1"/>
  <c r="C166" i="1"/>
  <c r="D165" i="1"/>
  <c r="C165" i="1"/>
  <c r="G164" i="1"/>
  <c r="D164" i="1"/>
  <c r="H164" i="1" s="1"/>
  <c r="C164" i="1"/>
  <c r="D163" i="1"/>
  <c r="C163" i="1"/>
  <c r="D162" i="1"/>
  <c r="C162" i="1"/>
  <c r="D161" i="1"/>
  <c r="C161" i="1"/>
  <c r="D160" i="1"/>
  <c r="C160" i="1"/>
  <c r="H158" i="1"/>
  <c r="G158" i="1"/>
  <c r="D158" i="1"/>
  <c r="C158" i="1"/>
  <c r="D157" i="1"/>
  <c r="C157" i="1"/>
  <c r="H156" i="1"/>
  <c r="G156" i="1"/>
  <c r="D156" i="1"/>
  <c r="C156" i="1"/>
  <c r="D155" i="1"/>
  <c r="C155" i="1"/>
  <c r="G154" i="1"/>
  <c r="D154" i="1"/>
  <c r="C154" i="1"/>
  <c r="H154" i="1" s="1"/>
  <c r="H153" i="1"/>
  <c r="G153" i="1"/>
  <c r="D153" i="1"/>
  <c r="C153" i="1"/>
  <c r="H152" i="1"/>
  <c r="G152" i="1"/>
  <c r="D152" i="1"/>
  <c r="C152" i="1"/>
  <c r="D151" i="1"/>
  <c r="C151" i="1"/>
  <c r="H151" i="1" s="1"/>
  <c r="D150" i="1"/>
  <c r="C150"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C131" i="1"/>
  <c r="D130" i="1"/>
  <c r="C130" i="1"/>
  <c r="D129" i="1"/>
  <c r="H128" i="1"/>
  <c r="G128" i="1"/>
  <c r="D128" i="1"/>
  <c r="C128" i="1"/>
  <c r="H127" i="1"/>
  <c r="G127" i="1"/>
  <c r="D127" i="1"/>
  <c r="C127" i="1"/>
  <c r="H126" i="1"/>
  <c r="G126" i="1"/>
  <c r="D126" i="1"/>
  <c r="C126" i="1"/>
  <c r="D125" i="1"/>
  <c r="H125" i="1" s="1"/>
  <c r="C125" i="1"/>
  <c r="D124" i="1"/>
  <c r="C124" i="1"/>
  <c r="D123" i="1"/>
  <c r="C123" i="1"/>
  <c r="H122" i="1"/>
  <c r="G122" i="1"/>
  <c r="D122" i="1"/>
  <c r="C122"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3" i="1" s="1"/>
  <c r="H82" i="1"/>
  <c r="G82" i="1"/>
  <c r="D82" i="1"/>
  <c r="C82" i="1"/>
  <c r="H81" i="1"/>
  <c r="G81" i="1"/>
  <c r="D81" i="1"/>
  <c r="C81" i="1"/>
  <c r="H80" i="1"/>
  <c r="G80" i="1"/>
  <c r="D80" i="1"/>
  <c r="C80" i="1"/>
  <c r="D79" i="1"/>
  <c r="C79" i="1"/>
  <c r="H79" i="1" s="1"/>
  <c r="H77" i="1"/>
  <c r="G77" i="1"/>
  <c r="D77" i="1"/>
  <c r="C77" i="1"/>
  <c r="D76" i="1"/>
  <c r="H76" i="1" s="1"/>
  <c r="C76" i="1"/>
  <c r="H75" i="1"/>
  <c r="G75" i="1"/>
  <c r="D75" i="1"/>
  <c r="C75" i="1"/>
  <c r="D74" i="1"/>
  <c r="C74" i="1"/>
  <c r="D73" i="1"/>
  <c r="C73" i="1"/>
  <c r="G73" i="1" s="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20" i="1" l="1"/>
  <c r="H1165" i="1"/>
  <c r="H1157" i="1"/>
  <c r="F180" i="5"/>
  <c r="H1154" i="1"/>
  <c r="H1160" i="1"/>
  <c r="H1156" i="1"/>
  <c r="H1503" i="1"/>
  <c r="H1531" i="1"/>
  <c r="E289" i="9"/>
  <c r="B289" i="9" s="1"/>
  <c r="I36" i="3"/>
  <c r="H1492" i="1"/>
  <c r="H1491" i="1"/>
  <c r="G1411" i="1"/>
  <c r="E114" i="6"/>
  <c r="G632" i="1"/>
  <c r="G631" i="1"/>
  <c r="G406" i="1"/>
  <c r="H404" i="1"/>
  <c r="E644" i="4"/>
  <c r="D638" i="1" s="1"/>
  <c r="G644" i="1"/>
  <c r="G643" i="1"/>
  <c r="H668" i="1"/>
  <c r="E275" i="9"/>
  <c r="B275" i="9" s="1"/>
  <c r="H1224" i="1"/>
  <c r="H1223" i="1"/>
  <c r="H1228" i="1"/>
  <c r="G1156" i="1"/>
  <c r="D12" i="5"/>
  <c r="C990" i="1" s="1"/>
  <c r="F19" i="5"/>
  <c r="H1453" i="1"/>
  <c r="H1454" i="1"/>
  <c r="D5" i="7"/>
  <c r="J1456" i="1"/>
  <c r="E303" i="9"/>
  <c r="B303" i="9" s="1"/>
  <c r="H710" i="1"/>
  <c r="H379" i="1"/>
  <c r="H291" i="1"/>
  <c r="H290" i="1"/>
  <c r="G288" i="1"/>
  <c r="F264" i="4"/>
  <c r="G209" i="1"/>
  <c r="H188" i="1"/>
  <c r="G182" i="1"/>
  <c r="G180" i="1"/>
  <c r="H179" i="1"/>
  <c r="H161" i="1"/>
  <c r="H73" i="1"/>
  <c r="E300" i="9"/>
  <c r="B300" i="9" s="1"/>
  <c r="E27" i="9"/>
  <c r="B27" i="9" s="1"/>
  <c r="E301" i="9"/>
  <c r="B301" i="9" s="1"/>
  <c r="G821" i="1"/>
  <c r="G816" i="1"/>
  <c r="G715" i="1"/>
  <c r="G713" i="1"/>
  <c r="G711" i="1"/>
  <c r="G705" i="1"/>
  <c r="G669" i="1"/>
  <c r="G668" i="1"/>
  <c r="G645" i="1"/>
  <c r="F652" i="4"/>
  <c r="H642" i="1"/>
  <c r="H645" i="1"/>
  <c r="G641" i="1"/>
  <c r="H641" i="1"/>
  <c r="G405" i="1"/>
  <c r="G399" i="1"/>
  <c r="H386" i="1"/>
  <c r="H390" i="1"/>
  <c r="H378" i="1"/>
  <c r="F383" i="4"/>
  <c r="E363" i="4"/>
  <c r="D358" i="1" s="1"/>
  <c r="G378" i="1"/>
  <c r="G379" i="1"/>
  <c r="H371" i="1"/>
  <c r="G371" i="1"/>
  <c r="G370" i="1"/>
  <c r="H364" i="1"/>
  <c r="H367" i="1"/>
  <c r="G367" i="1"/>
  <c r="H365" i="1"/>
  <c r="G364" i="1"/>
  <c r="G365" i="1"/>
  <c r="G291" i="1"/>
  <c r="G413" i="1"/>
  <c r="F418" i="4"/>
  <c r="H413" i="1"/>
  <c r="H289" i="1"/>
  <c r="H411" i="1"/>
  <c r="G289" i="1"/>
  <c r="D412" i="1"/>
  <c r="H412" i="1" s="1"/>
  <c r="E273" i="9"/>
  <c r="B273" i="9" s="1"/>
  <c r="E643" i="4"/>
  <c r="D637" i="1" s="1"/>
  <c r="G262" i="1"/>
  <c r="H257" i="1"/>
  <c r="E69" i="9"/>
  <c r="B69" i="9" s="1"/>
  <c r="G255" i="1"/>
  <c r="G257" i="1"/>
  <c r="H255" i="1"/>
  <c r="H256" i="1"/>
  <c r="E68" i="9"/>
  <c r="B68" i="9" s="1"/>
  <c r="F259" i="4"/>
  <c r="G206" i="1"/>
  <c r="H209" i="1"/>
  <c r="H206" i="1"/>
  <c r="H207" i="1"/>
  <c r="E196" i="4"/>
  <c r="D192" i="1" s="1"/>
  <c r="H191" i="1"/>
  <c r="G191" i="1"/>
  <c r="H190" i="1"/>
  <c r="G190" i="1"/>
  <c r="H189" i="1"/>
  <c r="G189" i="1"/>
  <c r="G184" i="1"/>
  <c r="G188" i="1"/>
  <c r="F188" i="4"/>
  <c r="H187" i="1"/>
  <c r="G187" i="1"/>
  <c r="F223" i="9"/>
  <c r="B223" i="9" s="1"/>
  <c r="E47" i="9"/>
  <c r="E45" i="9"/>
  <c r="B45" i="9" s="1"/>
  <c r="F221" i="9"/>
  <c r="B221" i="9" s="1"/>
  <c r="H181" i="1"/>
  <c r="G181" i="1"/>
  <c r="E44" i="9"/>
  <c r="B44" i="9" s="1"/>
  <c r="H180" i="1"/>
  <c r="F220" i="9"/>
  <c r="B220" i="9" s="1"/>
  <c r="F219" i="9"/>
  <c r="B219" i="9" s="1"/>
  <c r="G179" i="1"/>
  <c r="E43" i="9"/>
  <c r="G178" i="1"/>
  <c r="E42" i="9"/>
  <c r="B42" i="9" s="1"/>
  <c r="H177" i="1"/>
  <c r="G177" i="1"/>
  <c r="H175" i="1"/>
  <c r="G175" i="1"/>
  <c r="F177" i="4"/>
  <c r="H173" i="1"/>
  <c r="H174" i="1"/>
  <c r="G173" i="1"/>
  <c r="G174" i="1"/>
  <c r="G172" i="1"/>
  <c r="H170" i="1"/>
  <c r="G170" i="1"/>
  <c r="H169" i="1"/>
  <c r="G169" i="1"/>
  <c r="G168" i="1"/>
  <c r="E163" i="4"/>
  <c r="D159" i="1" s="1"/>
  <c r="H167" i="1"/>
  <c r="D163" i="4"/>
  <c r="C159" i="1" s="1"/>
  <c r="F169" i="4"/>
  <c r="G167" i="1"/>
  <c r="H165" i="1"/>
  <c r="H166" i="1"/>
  <c r="G165" i="1"/>
  <c r="G166" i="1"/>
  <c r="H163" i="1"/>
  <c r="G163" i="1"/>
  <c r="H162" i="1"/>
  <c r="G162" i="1"/>
  <c r="H160" i="1"/>
  <c r="G160" i="1"/>
  <c r="G161" i="1"/>
  <c r="H157" i="1"/>
  <c r="D152" i="4"/>
  <c r="C148" i="1" s="1"/>
  <c r="G148" i="1" s="1"/>
  <c r="H155" i="1"/>
  <c r="G155" i="1"/>
  <c r="G157" i="1"/>
  <c r="E40" i="9"/>
  <c r="B40" i="9" s="1"/>
  <c r="F218" i="9"/>
  <c r="B218" i="9" s="1"/>
  <c r="F153" i="4"/>
  <c r="G151" i="1"/>
  <c r="H148" i="1"/>
  <c r="H149" i="1"/>
  <c r="H150" i="1"/>
  <c r="G149" i="1"/>
  <c r="G150" i="1"/>
  <c r="G132" i="1"/>
  <c r="F134" i="4"/>
  <c r="H130" i="1"/>
  <c r="D133" i="4"/>
  <c r="C129" i="1" s="1"/>
  <c r="H129" i="1" s="1"/>
  <c r="H131" i="1"/>
  <c r="G129" i="1"/>
  <c r="G130" i="1"/>
  <c r="G131" i="1"/>
  <c r="H124" i="1"/>
  <c r="G124" i="1"/>
  <c r="G125" i="1"/>
  <c r="H121" i="1"/>
  <c r="H123" i="1"/>
  <c r="G121" i="1"/>
  <c r="G123" i="1"/>
  <c r="H113" i="1"/>
  <c r="E38" i="9"/>
  <c r="B38" i="9" s="1"/>
  <c r="G108" i="1"/>
  <c r="G113" i="1"/>
  <c r="F217" i="9"/>
  <c r="B217" i="9" s="1"/>
  <c r="G79" i="1"/>
  <c r="G83" i="1"/>
  <c r="G76" i="1"/>
  <c r="H74" i="1"/>
  <c r="G74" i="1"/>
  <c r="H65" i="1"/>
  <c r="H64" i="1"/>
  <c r="G64" i="1"/>
  <c r="G65" i="1"/>
  <c r="E30" i="9"/>
  <c r="B30" i="9" s="1"/>
  <c r="E286" i="9"/>
  <c r="B286" i="9" s="1"/>
  <c r="G1232" i="1"/>
  <c r="H1232" i="1"/>
  <c r="E283" i="9"/>
  <c r="B283" i="9" s="1"/>
  <c r="H1227" i="1"/>
  <c r="H1229" i="1"/>
  <c r="G1229" i="1"/>
  <c r="G1227" i="1"/>
  <c r="G1228" i="1"/>
  <c r="E282" i="9"/>
  <c r="B282" i="9" s="1"/>
  <c r="G1223" i="1"/>
  <c r="G1224" i="1"/>
  <c r="G1216" i="1"/>
  <c r="G1217" i="1"/>
  <c r="E309" i="9"/>
  <c r="B309" i="9" s="1"/>
  <c r="G1165" i="1"/>
  <c r="E293" i="9"/>
  <c r="B293" i="9" s="1"/>
  <c r="G1157" i="1"/>
  <c r="G1160" i="1"/>
  <c r="G1154" i="1"/>
  <c r="G1155" i="1"/>
  <c r="H1056" i="1"/>
  <c r="H1061" i="1"/>
  <c r="G1050" i="1"/>
  <c r="F69" i="5"/>
  <c r="G1047" i="1"/>
  <c r="H1047" i="1"/>
  <c r="H1048" i="1"/>
  <c r="H1050" i="1"/>
  <c r="H1030" i="1"/>
  <c r="G1032" i="1"/>
  <c r="F35" i="5"/>
  <c r="H1014" i="1"/>
  <c r="G1012" i="1"/>
  <c r="G1008" i="1"/>
  <c r="F29" i="5"/>
  <c r="H1006" i="1"/>
  <c r="G1001" i="1"/>
  <c r="G1000" i="1"/>
  <c r="H999" i="1"/>
  <c r="D997" i="1"/>
  <c r="G997" i="1" s="1"/>
  <c r="H998" i="1"/>
  <c r="G996" i="1"/>
  <c r="G993" i="1"/>
  <c r="G992" i="1"/>
  <c r="C991" i="1"/>
  <c r="H991" i="1" s="1"/>
  <c r="F8" i="5"/>
  <c r="H986" i="1"/>
  <c r="H1576" i="1"/>
  <c r="H1578" i="1"/>
  <c r="G1575" i="1"/>
  <c r="H1570" i="1"/>
  <c r="G1569" i="1"/>
  <c r="G1567" i="1"/>
  <c r="G1565" i="1"/>
  <c r="H1562" i="1"/>
  <c r="G1560" i="1"/>
  <c r="H1560" i="1"/>
  <c r="G1561" i="1"/>
  <c r="G1559" i="1"/>
  <c r="H1554" i="1"/>
  <c r="G1553" i="1"/>
  <c r="H1544" i="1"/>
  <c r="D49" i="8"/>
  <c r="D43" i="8" s="1"/>
  <c r="I35" i="3" s="1"/>
  <c r="H1540" i="1"/>
  <c r="G1540" i="1"/>
  <c r="H1536" i="1"/>
  <c r="G1535" i="1"/>
  <c r="H1532" i="1"/>
  <c r="H1516" i="1"/>
  <c r="G1511" i="1"/>
  <c r="H1508" i="1"/>
  <c r="G1507" i="1"/>
  <c r="H1504" i="1"/>
  <c r="D24" i="8"/>
  <c r="C1499" i="1" s="1"/>
  <c r="H1499" i="1" s="1"/>
  <c r="D6" i="8"/>
  <c r="C1481" i="1" s="1"/>
  <c r="G1481" i="1" s="1"/>
  <c r="H1490" i="1"/>
  <c r="C1483" i="1"/>
  <c r="H1483" i="1" s="1"/>
  <c r="G1489" i="1"/>
  <c r="G1486" i="1"/>
  <c r="E287" i="9"/>
  <c r="B287" i="9" s="1"/>
  <c r="E288" i="9"/>
  <c r="B288" i="9" s="1"/>
  <c r="E298" i="9"/>
  <c r="B298" i="9" s="1"/>
  <c r="F215" i="9"/>
  <c r="B215" i="9" s="1"/>
  <c r="E296" i="9"/>
  <c r="B296" i="9" s="1"/>
  <c r="G1049" i="1"/>
  <c r="G1053" i="1"/>
  <c r="G1057" i="1"/>
  <c r="G1061" i="1"/>
  <c r="H1097" i="1"/>
  <c r="H1101" i="1"/>
  <c r="H1105" i="1"/>
  <c r="H1109" i="1"/>
  <c r="G1116" i="1"/>
  <c r="G1120" i="1"/>
  <c r="H1128" i="1"/>
  <c r="G1131" i="1"/>
  <c r="H1131" i="1"/>
  <c r="H1141" i="1"/>
  <c r="H1330" i="1"/>
  <c r="G1330" i="1"/>
  <c r="H1332" i="1"/>
  <c r="G1332" i="1"/>
  <c r="H1334" i="1"/>
  <c r="G1334" i="1"/>
  <c r="H1336" i="1"/>
  <c r="G1336" i="1"/>
  <c r="H1341" i="1"/>
  <c r="G1341" i="1"/>
  <c r="H1510" i="1"/>
  <c r="G1510" i="1"/>
  <c r="H1522" i="1"/>
  <c r="G1522" i="1"/>
  <c r="G1538" i="1"/>
  <c r="H1538" i="1"/>
  <c r="H1148" i="1"/>
  <c r="G1148" i="1"/>
  <c r="H1187" i="1"/>
  <c r="G1187" i="1"/>
  <c r="H1189" i="1"/>
  <c r="G1189" i="1"/>
  <c r="H1193" i="1"/>
  <c r="G1193" i="1"/>
  <c r="H1195" i="1"/>
  <c r="G1195" i="1"/>
  <c r="H1199" i="1"/>
  <c r="G1199" i="1"/>
  <c r="H1203" i="1"/>
  <c r="G1203" i="1"/>
  <c r="H1207" i="1"/>
  <c r="G1207" i="1"/>
  <c r="H1209" i="1"/>
  <c r="G1209" i="1"/>
  <c r="H1213" i="1"/>
  <c r="G1213" i="1"/>
  <c r="C312" i="1"/>
  <c r="C33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G979" i="1"/>
  <c r="H981" i="1"/>
  <c r="G983" i="1"/>
  <c r="G987" i="1"/>
  <c r="H989" i="1"/>
  <c r="H993" i="1"/>
  <c r="G995"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G1048" i="1"/>
  <c r="G1052" i="1"/>
  <c r="G1056" i="1"/>
  <c r="G1060" i="1"/>
  <c r="G1064" i="1"/>
  <c r="H1100" i="1"/>
  <c r="H1104" i="1"/>
  <c r="H1108" i="1"/>
  <c r="G1115" i="1"/>
  <c r="G1119" i="1"/>
  <c r="G1123" i="1"/>
  <c r="G1127" i="1"/>
  <c r="H1137" i="1"/>
  <c r="H1140" i="1"/>
  <c r="H1143" i="1"/>
  <c r="G1143" i="1"/>
  <c r="H1145" i="1"/>
  <c r="G1145" i="1"/>
  <c r="H1147" i="1"/>
  <c r="G1147" i="1"/>
  <c r="H1149" i="1"/>
  <c r="G1149" i="1"/>
  <c r="H1151" i="1"/>
  <c r="G1151" i="1"/>
  <c r="H1236" i="1"/>
  <c r="G1236" i="1"/>
  <c r="H1238" i="1"/>
  <c r="G1238" i="1"/>
  <c r="H1240" i="1"/>
  <c r="G1240" i="1"/>
  <c r="H1242" i="1"/>
  <c r="G1242" i="1"/>
  <c r="H1244" i="1"/>
  <c r="G1244" i="1"/>
  <c r="H1246" i="1"/>
  <c r="G1246" i="1"/>
  <c r="H1248" i="1"/>
  <c r="G1248" i="1"/>
  <c r="F442" i="4"/>
  <c r="D421" i="4"/>
  <c r="G1135" i="1"/>
  <c r="H1135" i="1"/>
  <c r="H1144" i="1"/>
  <c r="G1144" i="1"/>
  <c r="H1146" i="1"/>
  <c r="G1146" i="1"/>
  <c r="H1150" i="1"/>
  <c r="G1150" i="1"/>
  <c r="H1185" i="1"/>
  <c r="G1185" i="1"/>
  <c r="H1191" i="1"/>
  <c r="G1191" i="1"/>
  <c r="H1197" i="1"/>
  <c r="G1197" i="1"/>
  <c r="H1201" i="1"/>
  <c r="G1201" i="1"/>
  <c r="H1205" i="1"/>
  <c r="G1205" i="1"/>
  <c r="H1211" i="1"/>
  <c r="G1211"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0" i="1"/>
  <c r="H972" i="1"/>
  <c r="G974" i="1"/>
  <c r="H976" i="1"/>
  <c r="G978" i="1"/>
  <c r="H980" i="1"/>
  <c r="G982" i="1"/>
  <c r="G986" i="1"/>
  <c r="H988"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99" i="1"/>
  <c r="H1103" i="1"/>
  <c r="H1107" i="1"/>
  <c r="H1111" i="1"/>
  <c r="G1114" i="1"/>
  <c r="G1118" i="1"/>
  <c r="G1122" i="1"/>
  <c r="G1126" i="1"/>
  <c r="H1133" i="1"/>
  <c r="H1136" i="1"/>
  <c r="G1139" i="1"/>
  <c r="H1139" i="1"/>
  <c r="H1331" i="1"/>
  <c r="G1331" i="1"/>
  <c r="H1333" i="1"/>
  <c r="G1333" i="1"/>
  <c r="H1335" i="1"/>
  <c r="G1335" i="1"/>
  <c r="H1337" i="1"/>
  <c r="G1337" i="1"/>
  <c r="H1345" i="1"/>
  <c r="G1345"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442" i="1"/>
  <c r="G1442" i="1"/>
  <c r="I1442" i="1" s="1"/>
  <c r="J1442" i="1"/>
  <c r="H1446" i="1"/>
  <c r="I1449" i="1"/>
  <c r="H1456" i="1"/>
  <c r="I1459" i="1"/>
  <c r="H1465" i="1"/>
  <c r="I1468" i="1"/>
  <c r="H1470" i="1"/>
  <c r="H1475" i="1"/>
  <c r="H1506" i="1"/>
  <c r="G1506" i="1"/>
  <c r="H1534" i="1"/>
  <c r="G1534" i="1"/>
  <c r="G1328" i="1"/>
  <c r="H1502" i="1"/>
  <c r="G1502" i="1"/>
  <c r="H1530" i="1"/>
  <c r="G1530" i="1"/>
  <c r="G1546" i="1"/>
  <c r="H1546" i="1"/>
  <c r="F83" i="4"/>
  <c r="D82" i="4"/>
  <c r="F128" i="4"/>
  <c r="D124" i="4"/>
  <c r="F210" i="4"/>
  <c r="D196" i="4"/>
  <c r="G290" i="9"/>
  <c r="F88" i="5"/>
  <c r="D87" i="5"/>
  <c r="C1066" i="1"/>
  <c r="G1339" i="1"/>
  <c r="G1343" i="1"/>
  <c r="H1440" i="1"/>
  <c r="G1440" i="1"/>
  <c r="I1440" i="1" s="1"/>
  <c r="J1440" i="1"/>
  <c r="H1444" i="1"/>
  <c r="G1444" i="1"/>
  <c r="I1444" i="1" s="1"/>
  <c r="J1444" i="1"/>
  <c r="H1450" i="1"/>
  <c r="I1455" i="1"/>
  <c r="H1460" i="1"/>
  <c r="I1464" i="1"/>
  <c r="H1469" i="1"/>
  <c r="H1471" i="1"/>
  <c r="I1474" i="1"/>
  <c r="H1476" i="1"/>
  <c r="I1479" i="1"/>
  <c r="H1498" i="1"/>
  <c r="G1498" i="1"/>
  <c r="H1514" i="1"/>
  <c r="G1514" i="1"/>
  <c r="H1526" i="1"/>
  <c r="G1526" i="1"/>
  <c r="F238" i="5"/>
  <c r="C1215" i="1"/>
  <c r="H27" i="3"/>
  <c r="C1408" i="1"/>
  <c r="H1439" i="1"/>
  <c r="I1439" i="1" s="1"/>
  <c r="H1441" i="1"/>
  <c r="I1441" i="1" s="1"/>
  <c r="H1443" i="1"/>
  <c r="I1443" i="1" s="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E124" i="4"/>
  <c r="D120" i="1" s="1"/>
  <c r="F125" i="4"/>
  <c r="G1485" i="1"/>
  <c r="H1488" i="1"/>
  <c r="G1493" i="1"/>
  <c r="H1496" i="1"/>
  <c r="G1543" i="1"/>
  <c r="G1551" i="1"/>
  <c r="D351" i="4"/>
  <c r="F535" i="4"/>
  <c r="D529" i="4"/>
  <c r="D580" i="4"/>
  <c r="I24" i="3"/>
  <c r="H1497" i="1"/>
  <c r="G1497" i="1"/>
  <c r="H1501" i="1"/>
  <c r="G1501" i="1"/>
  <c r="H1505" i="1"/>
  <c r="G1505" i="1"/>
  <c r="H1509" i="1"/>
  <c r="G1509" i="1"/>
  <c r="H1513" i="1"/>
  <c r="G1513" i="1"/>
  <c r="H1521" i="1"/>
  <c r="G1521" i="1"/>
  <c r="H1525" i="1"/>
  <c r="G1525" i="1"/>
  <c r="H1529" i="1"/>
  <c r="G1529" i="1"/>
  <c r="H1533" i="1"/>
  <c r="G1533" i="1"/>
  <c r="H1537" i="1"/>
  <c r="G1537" i="1"/>
  <c r="F107" i="4"/>
  <c r="D106" i="4"/>
  <c r="F345" i="4"/>
  <c r="D344" i="4"/>
  <c r="F626" i="4"/>
  <c r="D625" i="4"/>
  <c r="E12" i="5"/>
  <c r="F13" i="5"/>
  <c r="H291" i="9"/>
  <c r="E291" i="9" s="1"/>
  <c r="B291" i="9" s="1"/>
  <c r="E146" i="5"/>
  <c r="D7" i="4"/>
  <c r="E82" i="4"/>
  <c r="D78" i="1" s="1"/>
  <c r="E106" i="4"/>
  <c r="D102" i="1" s="1"/>
  <c r="E311" i="4"/>
  <c r="D306" i="1" s="1"/>
  <c r="F364" i="4"/>
  <c r="D363" i="4"/>
  <c r="D643" i="4"/>
  <c r="F416" i="4"/>
  <c r="D459" i="4"/>
  <c r="F466" i="4"/>
  <c r="F485" i="4"/>
  <c r="D484" i="4"/>
  <c r="F599" i="4"/>
  <c r="D593" i="4"/>
  <c r="H290" i="9"/>
  <c r="E87" i="5"/>
  <c r="D1065" i="1" s="1"/>
  <c r="F119" i="5"/>
  <c r="D118" i="5"/>
  <c r="D190" i="5"/>
  <c r="D206" i="5"/>
  <c r="F239" i="5"/>
  <c r="D258" i="5"/>
  <c r="D89" i="6"/>
  <c r="G1539" i="1"/>
  <c r="H1542" i="1"/>
  <c r="G1547" i="1"/>
  <c r="H1550" i="1"/>
  <c r="G1555" i="1"/>
  <c r="H1558" i="1"/>
  <c r="G1563" i="1"/>
  <c r="H1566" i="1"/>
  <c r="G1571" i="1"/>
  <c r="H1574" i="1"/>
  <c r="G1579" i="1"/>
  <c r="F51" i="4"/>
  <c r="D50" i="4"/>
  <c r="F112" i="4"/>
  <c r="F225" i="4"/>
  <c r="D224" i="4"/>
  <c r="F312" i="4"/>
  <c r="D311" i="4"/>
  <c r="D396" i="4"/>
  <c r="F473" i="4"/>
  <c r="D472" i="4"/>
  <c r="D515" i="4"/>
  <c r="G308" i="9"/>
  <c r="F177" i="5"/>
  <c r="F246" i="5"/>
  <c r="D245" i="5"/>
  <c r="D141" i="6"/>
  <c r="F5" i="6"/>
  <c r="E50" i="4"/>
  <c r="D46" i="1" s="1"/>
  <c r="F68" i="4"/>
  <c r="F164" i="4"/>
  <c r="F253" i="4"/>
  <c r="D252" i="4"/>
  <c r="D263" i="4"/>
  <c r="F268" i="4"/>
  <c r="F369" i="4"/>
  <c r="D644" i="4"/>
  <c r="F417" i="4"/>
  <c r="E421" i="4"/>
  <c r="E567" i="4"/>
  <c r="D561" i="1" s="1"/>
  <c r="F78" i="5"/>
  <c r="D134" i="5"/>
  <c r="F170" i="5"/>
  <c r="H308" i="9"/>
  <c r="E176" i="5"/>
  <c r="E245" i="5"/>
  <c r="D1222" i="1" s="1"/>
  <c r="D3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280" i="9"/>
  <c r="E280" i="9" s="1"/>
  <c r="B280" i="9" s="1"/>
  <c r="G193" i="9"/>
  <c r="E193" i="9" s="1"/>
  <c r="B193" i="9" s="1"/>
  <c r="G190" i="9"/>
  <c r="E190" i="9" s="1"/>
  <c r="B190" i="9" s="1"/>
  <c r="G186" i="9"/>
  <c r="E186" i="9" s="1"/>
  <c r="B186" i="9" s="1"/>
  <c r="G166" i="9"/>
  <c r="H165" i="9"/>
  <c r="G191" i="9"/>
  <c r="E191" i="9" s="1"/>
  <c r="B191" i="9" s="1"/>
  <c r="G187" i="9"/>
  <c r="E187" i="9" s="1"/>
  <c r="B187" i="9" s="1"/>
  <c r="G165" i="9"/>
  <c r="E165" i="9" s="1"/>
  <c r="B165" i="9" s="1"/>
  <c r="G164" i="9"/>
  <c r="E164" i="9" s="1"/>
  <c r="B164" i="9" s="1"/>
  <c r="G163" i="9"/>
  <c r="E163" i="9" s="1"/>
  <c r="B163" i="9" s="1"/>
  <c r="G162" i="9"/>
  <c r="E162" i="9" s="1"/>
  <c r="B162" i="9" s="1"/>
  <c r="G161" i="9"/>
  <c r="E161" i="9" s="1"/>
  <c r="B161"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L192" i="9"/>
  <c r="F192" i="9" s="1"/>
  <c r="B43" i="9"/>
  <c r="B51" i="9"/>
  <c r="B59" i="9"/>
  <c r="B67" i="9"/>
  <c r="B75" i="9"/>
  <c r="B83" i="9"/>
  <c r="G194" i="9"/>
  <c r="E194" i="9" s="1"/>
  <c r="B194" i="9" s="1"/>
  <c r="B22" i="9"/>
  <c r="B26" i="9"/>
  <c r="B34" i="9"/>
  <c r="E143" i="9"/>
  <c r="B143" i="9" s="1"/>
  <c r="E25" i="9"/>
  <c r="B25" i="9" s="1"/>
  <c r="E29" i="9"/>
  <c r="B29" i="9" s="1"/>
  <c r="E33" i="9"/>
  <c r="B33" i="9" s="1"/>
  <c r="E37" i="9"/>
  <c r="B37" i="9" s="1"/>
  <c r="E41" i="9"/>
  <c r="B41" i="9" s="1"/>
  <c r="B47" i="9"/>
  <c r="B55" i="9"/>
  <c r="B63" i="9"/>
  <c r="B71" i="9"/>
  <c r="B79" i="9"/>
  <c r="G188" i="9"/>
  <c r="E188" i="9" s="1"/>
  <c r="B188" i="9" s="1"/>
  <c r="G281" i="9"/>
  <c r="E281" i="9" s="1"/>
  <c r="B281" i="9" s="1"/>
  <c r="B113" i="9"/>
  <c r="B121" i="9"/>
  <c r="B129" i="9"/>
  <c r="B137" i="9"/>
  <c r="B149" i="9"/>
  <c r="B157" i="9"/>
  <c r="B232" i="9"/>
  <c r="B240" i="9"/>
  <c r="B248" i="9"/>
  <c r="F251" i="9"/>
  <c r="B251" i="9" s="1"/>
  <c r="B256" i="9"/>
  <c r="F259" i="9"/>
  <c r="B259" i="9" s="1"/>
  <c r="B264" i="9"/>
  <c r="F267" i="9"/>
  <c r="B267" i="9" s="1"/>
  <c r="B292" i="9"/>
  <c r="B234" i="9"/>
  <c r="B242" i="9"/>
  <c r="B249" i="9"/>
  <c r="B250" i="9"/>
  <c r="B257" i="9"/>
  <c r="B258" i="9"/>
  <c r="B265" i="9"/>
  <c r="B266" i="9"/>
  <c r="E294" i="9"/>
  <c r="B294" i="9" s="1"/>
  <c r="I27" i="3" l="1"/>
  <c r="D1408" i="1"/>
  <c r="H1408" i="1" s="1"/>
  <c r="F114" i="6"/>
  <c r="E141" i="6"/>
  <c r="G318" i="9" s="1"/>
  <c r="E318" i="9" s="1"/>
  <c r="F12" i="5"/>
  <c r="D7" i="5"/>
  <c r="G316" i="9"/>
  <c r="E316" i="9" s="1"/>
  <c r="H29" i="3"/>
  <c r="C1436" i="1"/>
  <c r="F152" i="4"/>
  <c r="H21" i="9"/>
  <c r="G21" i="9"/>
  <c r="E350" i="4"/>
  <c r="D345" i="1" s="1"/>
  <c r="G412" i="1"/>
  <c r="D151" i="4"/>
  <c r="H17" i="3" s="1"/>
  <c r="E151" i="4"/>
  <c r="D147" i="1" s="1"/>
  <c r="F163" i="4"/>
  <c r="H159" i="1"/>
  <c r="G159" i="1"/>
  <c r="F133" i="4"/>
  <c r="E6" i="4"/>
  <c r="E237" i="5"/>
  <c r="E175" i="5" s="1"/>
  <c r="D1152" i="1" s="1"/>
  <c r="H997" i="1"/>
  <c r="G991" i="1"/>
  <c r="C1518" i="1"/>
  <c r="G1518" i="1" s="1"/>
  <c r="C1524" i="1"/>
  <c r="H1524" i="1" s="1"/>
  <c r="G1499" i="1"/>
  <c r="H1481" i="1"/>
  <c r="D42" i="8"/>
  <c r="H19" i="9" s="1"/>
  <c r="E19" i="9" s="1"/>
  <c r="B19" i="9" s="1"/>
  <c r="G1483" i="1"/>
  <c r="D289" i="4"/>
  <c r="B192" i="9"/>
  <c r="F213" i="9"/>
  <c r="B213" i="9" s="1"/>
  <c r="F134" i="5"/>
  <c r="C1112" i="1"/>
  <c r="E420" i="4"/>
  <c r="D415" i="1"/>
  <c r="I16" i="3"/>
  <c r="D2" i="1"/>
  <c r="F515" i="4"/>
  <c r="C509" i="1"/>
  <c r="F311" i="4"/>
  <c r="D298" i="4"/>
  <c r="C306" i="1"/>
  <c r="F89" i="6"/>
  <c r="C1383" i="1"/>
  <c r="G310" i="9"/>
  <c r="E310" i="9" s="1"/>
  <c r="B310" i="9" s="1"/>
  <c r="F190" i="5"/>
  <c r="C1167" i="1"/>
  <c r="F484" i="4"/>
  <c r="C478" i="1"/>
  <c r="F146" i="5"/>
  <c r="D1124" i="1"/>
  <c r="F625" i="4"/>
  <c r="C619" i="1"/>
  <c r="F106" i="4"/>
  <c r="C102" i="1"/>
  <c r="D528" i="4"/>
  <c r="F529" i="4"/>
  <c r="C523" i="1"/>
  <c r="E290" i="9"/>
  <c r="B290" i="9" s="1"/>
  <c r="H331" i="1"/>
  <c r="G331" i="1"/>
  <c r="E166" i="9"/>
  <c r="B166" i="9" s="1"/>
  <c r="I22" i="3"/>
  <c r="D1153" i="1"/>
  <c r="F263" i="4"/>
  <c r="C259" i="1"/>
  <c r="F141" i="6"/>
  <c r="C1435" i="1"/>
  <c r="H28" i="3"/>
  <c r="F472" i="4"/>
  <c r="C466" i="1"/>
  <c r="F258" i="5"/>
  <c r="C1235" i="1"/>
  <c r="C1096" i="1"/>
  <c r="F118" i="5"/>
  <c r="F643" i="4"/>
  <c r="C637" i="1"/>
  <c r="D1435" i="1"/>
  <c r="G1066" i="1"/>
  <c r="H1066" i="1"/>
  <c r="F196" i="4"/>
  <c r="C192" i="1"/>
  <c r="F82" i="4"/>
  <c r="C78" i="1"/>
  <c r="G312" i="1"/>
  <c r="H312" i="1"/>
  <c r="G313" i="9"/>
  <c r="E313" i="9" s="1"/>
  <c r="H20" i="3"/>
  <c r="C985" i="1"/>
  <c r="F644" i="4"/>
  <c r="C638" i="1"/>
  <c r="F252" i="4"/>
  <c r="C248" i="1"/>
  <c r="F224" i="4"/>
  <c r="C220" i="1"/>
  <c r="F593" i="4"/>
  <c r="C587" i="1"/>
  <c r="F363" i="4"/>
  <c r="C358" i="1"/>
  <c r="F344" i="4"/>
  <c r="C339" i="1"/>
  <c r="F580" i="4"/>
  <c r="C574" i="1"/>
  <c r="F351" i="4"/>
  <c r="D350" i="4"/>
  <c r="C346" i="1"/>
  <c r="E68" i="5"/>
  <c r="G1215" i="1"/>
  <c r="H1215" i="1"/>
  <c r="F87" i="5"/>
  <c r="D68" i="5"/>
  <c r="D6" i="5" s="1"/>
  <c r="C1065" i="1"/>
  <c r="F421" i="4"/>
  <c r="D420" i="4"/>
  <c r="C415" i="1"/>
  <c r="D176" i="5"/>
  <c r="F35" i="6"/>
  <c r="H25" i="3"/>
  <c r="C1329" i="1"/>
  <c r="G561" i="1"/>
  <c r="H561" i="1"/>
  <c r="F245" i="5"/>
  <c r="C1222" i="1"/>
  <c r="E308" i="9"/>
  <c r="B308" i="9" s="1"/>
  <c r="F396" i="4"/>
  <c r="C391" i="1"/>
  <c r="F50" i="4"/>
  <c r="C46" i="1"/>
  <c r="G311" i="9"/>
  <c r="E311" i="9" s="1"/>
  <c r="B311" i="9" s="1"/>
  <c r="C1183" i="1"/>
  <c r="F206" i="5"/>
  <c r="F459" i="4"/>
  <c r="C453" i="1"/>
  <c r="F7" i="4"/>
  <c r="D6" i="4"/>
  <c r="C3" i="1"/>
  <c r="E7" i="5"/>
  <c r="D990" i="1"/>
  <c r="E528" i="4"/>
  <c r="E298" i="4"/>
  <c r="E412" i="4" s="1"/>
  <c r="D237" i="5"/>
  <c r="F124" i="4"/>
  <c r="C120" i="1"/>
  <c r="I17" i="3" l="1"/>
  <c r="G1524" i="1"/>
  <c r="H1518" i="1"/>
  <c r="G314" i="9"/>
  <c r="E314" i="9" s="1"/>
  <c r="B314" i="9" s="1"/>
  <c r="K1451" i="9"/>
  <c r="B318" i="9"/>
  <c r="E317" i="9"/>
  <c r="G1408" i="1"/>
  <c r="I28" i="3"/>
  <c r="E21" i="9"/>
  <c r="B21" i="9" s="1"/>
  <c r="D1214" i="1"/>
  <c r="I23" i="3"/>
  <c r="E315" i="9"/>
  <c r="I10" i="3" s="1"/>
  <c r="B316" i="9"/>
  <c r="G1436" i="1"/>
  <c r="H1436" i="1"/>
  <c r="C147" i="1"/>
  <c r="H147" i="1" s="1"/>
  <c r="E289" i="4"/>
  <c r="E413" i="4" s="1"/>
  <c r="F151" i="4"/>
  <c r="I34" i="3"/>
  <c r="C1517" i="1"/>
  <c r="H1517" i="1" s="1"/>
  <c r="E639" i="4"/>
  <c r="D407" i="1"/>
  <c r="H990" i="1"/>
  <c r="G990" i="1"/>
  <c r="H1183" i="1"/>
  <c r="G1183" i="1"/>
  <c r="H391" i="1"/>
  <c r="G391" i="1"/>
  <c r="D635" i="4"/>
  <c r="F420" i="4"/>
  <c r="C414" i="1"/>
  <c r="G346" i="1"/>
  <c r="H346" i="1"/>
  <c r="C984" i="1"/>
  <c r="G1096" i="1"/>
  <c r="H1096" i="1"/>
  <c r="H466" i="1"/>
  <c r="G466" i="1"/>
  <c r="H619" i="1"/>
  <c r="G619" i="1"/>
  <c r="G478" i="1"/>
  <c r="H478" i="1"/>
  <c r="F298" i="4"/>
  <c r="D407" i="4"/>
  <c r="C293" i="1"/>
  <c r="G120" i="1"/>
  <c r="H120" i="1"/>
  <c r="I20" i="3"/>
  <c r="E6" i="5"/>
  <c r="D985" i="1"/>
  <c r="H985" i="1" s="1"/>
  <c r="G453" i="1"/>
  <c r="H453" i="1"/>
  <c r="D408" i="4"/>
  <c r="F350" i="4"/>
  <c r="C345" i="1"/>
  <c r="G339" i="1"/>
  <c r="H339" i="1"/>
  <c r="G587" i="1"/>
  <c r="H587" i="1"/>
  <c r="G248" i="1"/>
  <c r="H248" i="1"/>
  <c r="G985" i="1"/>
  <c r="B313" i="9"/>
  <c r="G78" i="1"/>
  <c r="H78" i="1"/>
  <c r="G637" i="1"/>
  <c r="H637" i="1"/>
  <c r="H1235" i="1"/>
  <c r="G1235" i="1"/>
  <c r="H1435" i="1"/>
  <c r="G1435" i="1"/>
  <c r="D636" i="4"/>
  <c r="F528" i="4"/>
  <c r="C522" i="1"/>
  <c r="H1383" i="1"/>
  <c r="G1383" i="1"/>
  <c r="E635" i="4"/>
  <c r="D629" i="1" s="1"/>
  <c r="D414" i="1"/>
  <c r="D291" i="4"/>
  <c r="D413" i="4"/>
  <c r="C285" i="1"/>
  <c r="G3" i="1"/>
  <c r="H3" i="1"/>
  <c r="H46" i="1"/>
  <c r="G46" i="1"/>
  <c r="F176" i="5"/>
  <c r="D175" i="5"/>
  <c r="G278" i="9" s="1"/>
  <c r="C1153" i="1"/>
  <c r="H22" i="3"/>
  <c r="G1065" i="1"/>
  <c r="H1065" i="1"/>
  <c r="H259" i="1"/>
  <c r="G259" i="1"/>
  <c r="G102" i="1"/>
  <c r="H102" i="1"/>
  <c r="H1124" i="1"/>
  <c r="G1124" i="1"/>
  <c r="G1167" i="1"/>
  <c r="H1167" i="1"/>
  <c r="G509" i="1"/>
  <c r="H509" i="1"/>
  <c r="H1112" i="1"/>
  <c r="G1112" i="1"/>
  <c r="E407" i="4"/>
  <c r="D402" i="1" s="1"/>
  <c r="D293" i="1"/>
  <c r="E408" i="4"/>
  <c r="D403" i="1" s="1"/>
  <c r="F237" i="5"/>
  <c r="C1214" i="1"/>
  <c r="H23" i="3"/>
  <c r="E636" i="4"/>
  <c r="D630" i="1" s="1"/>
  <c r="D522" i="1"/>
  <c r="D290" i="4"/>
  <c r="D412" i="4"/>
  <c r="H16" i="3"/>
  <c r="F6" i="4"/>
  <c r="C2" i="1"/>
  <c r="G1222" i="1"/>
  <c r="H1222" i="1"/>
  <c r="H1329" i="1"/>
  <c r="G1329" i="1"/>
  <c r="H9" i="3"/>
  <c r="H415" i="1"/>
  <c r="G415" i="1"/>
  <c r="F68" i="5"/>
  <c r="H21" i="3"/>
  <c r="C1046" i="1"/>
  <c r="I21" i="3"/>
  <c r="D1046" i="1"/>
  <c r="G574" i="1"/>
  <c r="H574" i="1"/>
  <c r="H358" i="1"/>
  <c r="G358" i="1"/>
  <c r="H220" i="1"/>
  <c r="G220" i="1"/>
  <c r="G638" i="1"/>
  <c r="H638" i="1"/>
  <c r="F7" i="5"/>
  <c r="H192" i="1"/>
  <c r="G192" i="1"/>
  <c r="H523" i="1"/>
  <c r="G523" i="1"/>
  <c r="H306" i="1"/>
  <c r="G306" i="1"/>
  <c r="E291" i="4" l="1"/>
  <c r="D287" i="1" s="1"/>
  <c r="F289" i="4"/>
  <c r="E312" i="9"/>
  <c r="H11" i="3"/>
  <c r="I11" i="3" s="1"/>
  <c r="G285" i="9"/>
  <c r="E285" i="9" s="1"/>
  <c r="B285" i="9" s="1"/>
  <c r="E290" i="4"/>
  <c r="D286" i="1" s="1"/>
  <c r="D285" i="1"/>
  <c r="G285" i="1" s="1"/>
  <c r="G147" i="1"/>
  <c r="G1517" i="1"/>
  <c r="H2" i="1"/>
  <c r="G2" i="1"/>
  <c r="C286" i="1"/>
  <c r="F291" i="4"/>
  <c r="C287" i="1"/>
  <c r="F407" i="4"/>
  <c r="C402" i="1"/>
  <c r="G414" i="1"/>
  <c r="H414" i="1"/>
  <c r="H1214" i="1"/>
  <c r="G1214" i="1"/>
  <c r="H522" i="1"/>
  <c r="G522" i="1"/>
  <c r="E640" i="4"/>
  <c r="E641" i="4" s="1"/>
  <c r="E415" i="4"/>
  <c r="D410" i="1" s="1"/>
  <c r="D408" i="1"/>
  <c r="H345" i="1"/>
  <c r="G345" i="1"/>
  <c r="H1046" i="1"/>
  <c r="G1046" i="1"/>
  <c r="G1153" i="1"/>
  <c r="H1153" i="1"/>
  <c r="F635" i="4"/>
  <c r="C629" i="1"/>
  <c r="E414" i="4"/>
  <c r="D409" i="1" s="1"/>
  <c r="K3" i="9"/>
  <c r="I9" i="3"/>
  <c r="D639" i="4"/>
  <c r="D414" i="4"/>
  <c r="F412" i="4"/>
  <c r="C407" i="1"/>
  <c r="F175" i="5"/>
  <c r="C1152" i="1"/>
  <c r="D640" i="4"/>
  <c r="D415" i="4"/>
  <c r="F413" i="4"/>
  <c r="C408" i="1"/>
  <c r="F636" i="4"/>
  <c r="C630" i="1"/>
  <c r="F408" i="4"/>
  <c r="C403" i="1"/>
  <c r="H278" i="9"/>
  <c r="E278" i="9" s="1"/>
  <c r="D984" i="1"/>
  <c r="H984" i="1" s="1"/>
  <c r="H293" i="1"/>
  <c r="G293" i="1"/>
  <c r="F6" i="5"/>
  <c r="D633" i="1"/>
  <c r="N3" i="9" l="1"/>
  <c r="H285" i="1"/>
  <c r="F290" i="4"/>
  <c r="G984" i="1"/>
  <c r="H8" i="3"/>
  <c r="E277" i="9"/>
  <c r="B278" i="9"/>
  <c r="G408" i="1"/>
  <c r="H408" i="1"/>
  <c r="H1152" i="1"/>
  <c r="G1152" i="1"/>
  <c r="F639" i="4"/>
  <c r="D641" i="4"/>
  <c r="C633" i="1"/>
  <c r="G629" i="1"/>
  <c r="H629" i="1"/>
  <c r="D635" i="1"/>
  <c r="D642" i="4"/>
  <c r="F640" i="4"/>
  <c r="C634" i="1"/>
  <c r="H402" i="1"/>
  <c r="G402" i="1"/>
  <c r="G403" i="1"/>
  <c r="H403" i="1"/>
  <c r="F414" i="4"/>
  <c r="C409" i="1"/>
  <c r="G286" i="1"/>
  <c r="H286" i="1"/>
  <c r="G287" i="1"/>
  <c r="H287" i="1"/>
  <c r="G630" i="1"/>
  <c r="H630" i="1"/>
  <c r="F415" i="4"/>
  <c r="C410" i="1"/>
  <c r="G407" i="1"/>
  <c r="H407" i="1"/>
  <c r="E642" i="4"/>
  <c r="E645" i="4" s="1"/>
  <c r="D634" i="1"/>
  <c r="I8" i="3" l="1"/>
  <c r="M3" i="9"/>
  <c r="I18" i="3"/>
  <c r="D639" i="1"/>
  <c r="H634" i="1"/>
  <c r="G634" i="1"/>
  <c r="F641" i="4"/>
  <c r="D645" i="4"/>
  <c r="C635" i="1"/>
  <c r="G409" i="1"/>
  <c r="H409" i="1"/>
  <c r="F642" i="4"/>
  <c r="D646" i="4"/>
  <c r="C636" i="1"/>
  <c r="H410" i="1"/>
  <c r="G410" i="1"/>
  <c r="E646" i="4"/>
  <c r="D636" i="1"/>
  <c r="G633" i="1"/>
  <c r="H633" i="1"/>
  <c r="I19" i="3" l="1"/>
  <c r="D640" i="1"/>
  <c r="G635" i="1"/>
  <c r="H635" i="1"/>
  <c r="F646" i="4"/>
  <c r="H19" i="3"/>
  <c r="C640" i="1"/>
  <c r="F645" i="4"/>
  <c r="H18" i="3"/>
  <c r="C639" i="1"/>
  <c r="H7" i="3" s="1"/>
  <c r="G276" i="9"/>
  <c r="E276" i="9" s="1"/>
  <c r="B276" i="9" s="1"/>
  <c r="H636" i="1"/>
  <c r="G636" i="1"/>
  <c r="H640" i="1" l="1"/>
  <c r="G640" i="1"/>
  <c r="G639" i="1"/>
  <c r="H639" i="1"/>
  <c r="J3" i="9"/>
  <c r="G274" i="9" l="1"/>
  <c r="M272" i="9"/>
  <c r="H274" i="9"/>
  <c r="H18" i="9"/>
  <c r="G18" i="9"/>
  <c r="H17" i="9"/>
  <c r="G17" i="9"/>
  <c r="L272" i="9"/>
  <c r="M16" i="9"/>
  <c r="L15" i="9"/>
  <c r="J5" i="9"/>
  <c r="L16" i="9"/>
  <c r="H15" i="9"/>
  <c r="K8" i="9"/>
  <c r="J13" i="9"/>
  <c r="J17" i="9"/>
  <c r="I9" i="9"/>
  <c r="K10" i="9"/>
  <c r="K5" i="9"/>
  <c r="I6" i="9"/>
  <c r="I11" i="9"/>
  <c r="M15" i="9"/>
  <c r="I13" i="9"/>
  <c r="J8" i="9"/>
  <c r="I8" i="9"/>
  <c r="I7" i="9"/>
  <c r="J9" i="9"/>
  <c r="G15" i="9"/>
  <c r="J12" i="9"/>
  <c r="K7" i="9"/>
  <c r="I12" i="9"/>
  <c r="J7" i="9"/>
  <c r="J10" i="9"/>
  <c r="K12" i="9"/>
  <c r="J6" i="9"/>
  <c r="G16" i="9"/>
  <c r="H16" i="9"/>
  <c r="K11" i="9"/>
  <c r="I5" i="9"/>
  <c r="J11" i="9"/>
  <c r="K6" i="9"/>
  <c r="K13" i="9"/>
  <c r="K9" i="9"/>
  <c r="I17" i="9"/>
  <c r="E5" i="9" l="1"/>
  <c r="B5" i="9" s="1"/>
  <c r="F272" i="9"/>
  <c r="B272" i="9" s="1"/>
  <c r="E15" i="9"/>
  <c r="F16" i="9"/>
  <c r="E16" i="9"/>
  <c r="E6" i="9"/>
  <c r="B6" i="9" s="1"/>
  <c r="E12" i="9"/>
  <c r="B12" i="9" s="1"/>
  <c r="E13" i="9"/>
  <c r="B13" i="9" s="1"/>
  <c r="E17" i="9"/>
  <c r="B17" i="9" s="1"/>
  <c r="F15" i="9"/>
  <c r="E7" i="9"/>
  <c r="B7" i="9" s="1"/>
  <c r="E10" i="9"/>
  <c r="B10" i="9" s="1"/>
  <c r="E8" i="9"/>
  <c r="B8" i="9" s="1"/>
  <c r="E11" i="9"/>
  <c r="B11" i="9" s="1"/>
  <c r="E9" i="9"/>
  <c r="B9" i="9" s="1"/>
  <c r="E18" i="9"/>
  <c r="B18" i="9" s="1"/>
  <c r="E274" i="9"/>
  <c r="F20" i="9" l="1"/>
  <c r="F14" i="9"/>
  <c r="B16" i="9"/>
  <c r="E4" i="9"/>
  <c r="B15" i="9"/>
  <c r="B274" i="9"/>
  <c r="E20" i="9"/>
  <c r="I7" i="3" s="1"/>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<sst xmlns="http://schemas.openxmlformats.org/spreadsheetml/2006/main" count="4374" uniqueCount="3426">
  <si>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</si>
  <si>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</si>
  <si>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</si>
  <si>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</si>
  <si>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</si>
  <si>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</si>
  <si>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</si>
  <si>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</si>
  <si>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</si>
  <si>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</si>
  <si>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</si>
  <si>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</si>
  <si>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</si>
  <si>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</si>
  <si>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</si>
  <si>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</si>
  <si>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</si>
  <si>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</si>
  <si>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</si>
  <si>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</si>
  <si>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</si>
  <si>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</si>
  <si>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</si>
  <si>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</si>
  <si>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</si>
  <si>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</si>
  <si>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</si>
  <si>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</si>
  <si>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</si>
  <si>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</si>
  <si>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</si>
  <si>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KRUNE KRSTIĆA - ZADAR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</si>
  <si>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</si>
  <si>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</si>
  <si>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</si>
  <si>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</si>
  <si>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</si>
  <si>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</si>
  <si>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</si>
  <si>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</si>
  <si>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</si>
  <si>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</si>
  <si>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</si>
  <si>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</si>
  <si>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</si>
  <si>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</si>
  <si>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</si>
  <si>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</si>
  <si>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</si>
  <si>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13004 - OSNOVNA ŠKOLA KRUNE KRSTIĆA -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</si>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</sst>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2186601.52</v>
      </c>
      <c r="D2" s="6">
        <f>'PR-RAS'!E6</f>
        <v>2636368.7599999998</v>
      </c>
      <c r="E2" s="6">
        <v>0</v>
      </c>
      <c r="F2" s="6">
        <v>0</v>
      </c>
      <c r="G2" s="7">
        <f t="shared" ref="G2:G264" si="0">(B2/1000)*(C2*1+D2*2)</f>
        <v>7459.3390399999989</v>
      </c>
      <c r="H2" s="7">
        <f t="shared" ref="H2:H264" si="1">ABS(C2-ROUND(C2,0))+ABS(D2-ROUND(D2,0))</f>
        <v>0.72000000020489097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1771719.55</v>
      </c>
      <c r="D46" s="1">
        <f>'PR-RAS'!E50</f>
        <v>2119116.3199999998</v>
      </c>
      <c r="E46" s="1">
        <v>0</v>
      </c>
      <c r="F46" s="1">
        <v>0</v>
      </c>
      <c r="G46" s="2">
        <f t="shared" si="0"/>
        <v>270447.84855</v>
      </c>
      <c r="H46" s="2">
        <f t="shared" si="1"/>
        <v>0.76999999978579581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1683328.06</v>
      </c>
      <c r="D64" s="1">
        <f>'PR-RAS'!E68</f>
        <v>2078096.79</v>
      </c>
      <c r="E64" s="1">
        <v>0</v>
      </c>
      <c r="F64" s="1">
        <v>0</v>
      </c>
      <c r="G64" s="2">
        <f t="shared" si="0"/>
        <v>367889.86332000006</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1683328.06</v>
      </c>
      <c r="D65" s="1">
        <f>'PR-RAS'!E69</f>
        <v>2078096.79</v>
      </c>
      <c r="E65" s="1">
        <v>0</v>
      </c>
      <c r="F65" s="1">
        <v>0</v>
      </c>
      <c r="G65" s="2">
        <f t="shared" si="0"/>
        <v>373729.38496000005</v>
      </c>
      <c r="H65" s="2">
        <f t="shared" si="1"/>
        <v>0.27000000001862645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88391.489999999991</v>
      </c>
      <c r="D73" s="1">
        <f>'PR-RAS'!E77</f>
        <v>41019.53</v>
      </c>
      <c r="E73" s="1">
        <v>0</v>
      </c>
      <c r="F73" s="1">
        <v>0</v>
      </c>
      <c r="G73" s="2">
        <f t="shared" si="0"/>
        <v>12270.999599999997</v>
      </c>
      <c r="H73" s="2">
        <f t="shared" si="1"/>
        <v>0.95999999999185093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12487.43</v>
      </c>
      <c r="D74" s="1">
        <f>'PR-RAS'!E78</f>
        <v>5419.83</v>
      </c>
      <c r="E74" s="1">
        <v>0</v>
      </c>
      <c r="F74" s="1">
        <v>0</v>
      </c>
      <c r="G74" s="2">
        <f t="shared" si="0"/>
        <v>1702.8775699999999</v>
      </c>
      <c r="H74" s="2">
        <f t="shared" si="1"/>
        <v>0.6000000000003638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75904.06</v>
      </c>
      <c r="D76" s="1">
        <f>'PR-RAS'!E80</f>
        <v>35599.699999999997</v>
      </c>
      <c r="E76" s="1">
        <v>0</v>
      </c>
      <c r="F76" s="1">
        <v>0</v>
      </c>
      <c r="G76" s="2">
        <f t="shared" si="0"/>
        <v>11032.759499999998</v>
      </c>
      <c r="H76" s="2">
        <f t="shared" si="1"/>
        <v>0.36000000000058208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415.03</v>
      </c>
      <c r="D78" s="1">
        <f>'PR-RAS'!E82</f>
        <v>96.22</v>
      </c>
      <c r="E78" s="1">
        <v>0</v>
      </c>
      <c r="F78" s="1">
        <v>0</v>
      </c>
      <c r="G78" s="2">
        <f t="shared" si="0"/>
        <v>46.775190000000002</v>
      </c>
      <c r="H78" s="2">
        <f t="shared" si="1"/>
        <v>0.24999999999997158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415.03</v>
      </c>
      <c r="D79" s="1">
        <f>'PR-RAS'!E83</f>
        <v>96.22</v>
      </c>
      <c r="E79" s="1">
        <v>0</v>
      </c>
      <c r="F79" s="1">
        <v>0</v>
      </c>
      <c r="G79" s="2">
        <f t="shared" si="0"/>
        <v>47.382660000000001</v>
      </c>
      <c r="H79" s="2">
        <f t="shared" si="1"/>
        <v>0.24999999999997158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415.03</v>
      </c>
      <c r="D83" s="1">
        <f>'PR-RAS'!E87</f>
        <v>96.22</v>
      </c>
      <c r="E83" s="1">
        <v>0</v>
      </c>
      <c r="F83" s="1">
        <v>0</v>
      </c>
      <c r="G83" s="2">
        <f t="shared" si="0"/>
        <v>49.812540000000006</v>
      </c>
      <c r="H83" s="2">
        <f t="shared" si="1"/>
        <v>0.24999999999997158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62412.3</v>
      </c>
      <c r="D102" s="1">
        <f>'PR-RAS'!E106</f>
        <v>56296.26</v>
      </c>
      <c r="E102" s="1">
        <v>0</v>
      </c>
      <c r="F102" s="1">
        <v>0</v>
      </c>
      <c r="G102" s="2">
        <f t="shared" si="0"/>
        <v>17675.486820000002</v>
      </c>
      <c r="H102" s="2">
        <f t="shared" si="1"/>
        <v>0.56000000000494765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62412.3</v>
      </c>
      <c r="D108" s="1">
        <f>'PR-RAS'!E112</f>
        <v>56296.26</v>
      </c>
      <c r="E108" s="1">
        <v>0</v>
      </c>
      <c r="F108" s="1">
        <v>0</v>
      </c>
      <c r="G108" s="2">
        <f t="shared" si="0"/>
        <v>18725.515739999999</v>
      </c>
      <c r="H108" s="2">
        <f t="shared" si="1"/>
        <v>0.56000000000494765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62412.3</v>
      </c>
      <c r="D113" s="1">
        <f>'PR-RAS'!E117</f>
        <v>56296.26</v>
      </c>
      <c r="E113" s="1">
        <v>0</v>
      </c>
      <c r="F113" s="1">
        <v>0</v>
      </c>
      <c r="G113" s="2">
        <f t="shared" si="0"/>
        <v>19600.539840000001</v>
      </c>
      <c r="H113" s="2">
        <f t="shared" si="1"/>
        <v>0.56000000000494765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13677.51</v>
      </c>
      <c r="D120" s="1">
        <f>'PR-RAS'!E124</f>
        <v>13972.35</v>
      </c>
      <c r="E120" s="1">
        <v>0</v>
      </c>
      <c r="F120" s="1">
        <v>0</v>
      </c>
      <c r="G120" s="2">
        <f t="shared" si="0"/>
        <v>4953.0429899999999</v>
      </c>
      <c r="H120" s="2">
        <f t="shared" si="1"/>
        <v>0.84000000000014552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13237.51</v>
      </c>
      <c r="D121" s="1">
        <f>'PR-RAS'!E125</f>
        <v>13772.35</v>
      </c>
      <c r="E121" s="1">
        <v>0</v>
      </c>
      <c r="F121" s="1">
        <v>0</v>
      </c>
      <c r="G121" s="2">
        <f t="shared" si="0"/>
        <v>4893.8651999999993</v>
      </c>
      <c r="H121" s="2">
        <f t="shared" si="1"/>
        <v>0.84000000000014552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13237.51</v>
      </c>
      <c r="D123" s="1">
        <f>'PR-RAS'!E127</f>
        <v>13772.35</v>
      </c>
      <c r="E123" s="1">
        <v>0</v>
      </c>
      <c r="F123" s="1">
        <v>0</v>
      </c>
      <c r="G123" s="2">
        <f t="shared" si="0"/>
        <v>4975.4296199999999</v>
      </c>
      <c r="H123" s="2">
        <f t="shared" si="1"/>
        <v>0.84000000000014552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440</v>
      </c>
      <c r="D124" s="1">
        <f>'PR-RAS'!E128</f>
        <v>200</v>
      </c>
      <c r="E124" s="1">
        <v>0</v>
      </c>
      <c r="F124" s="1">
        <v>0</v>
      </c>
      <c r="G124" s="2">
        <f t="shared" si="0"/>
        <v>103.32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440</v>
      </c>
      <c r="D125" s="1">
        <f>'PR-RAS'!E129</f>
        <v>200</v>
      </c>
      <c r="E125" s="1">
        <v>0</v>
      </c>
      <c r="F125" s="1">
        <v>0</v>
      </c>
      <c r="G125" s="2">
        <f t="shared" si="0"/>
        <v>104.16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338377.13</v>
      </c>
      <c r="D129" s="1">
        <f>'PR-RAS'!E133</f>
        <v>446887.61</v>
      </c>
      <c r="E129" s="1">
        <v>0</v>
      </c>
      <c r="F129" s="1">
        <v>0</v>
      </c>
      <c r="G129" s="2">
        <f t="shared" si="0"/>
        <v>157715.50080000001</v>
      </c>
      <c r="H129" s="2">
        <f t="shared" si="1"/>
        <v>0.52000000001862645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338377.13</v>
      </c>
      <c r="D130" s="1">
        <f>'PR-RAS'!E134</f>
        <v>446887.61</v>
      </c>
      <c r="E130" s="1">
        <v>0</v>
      </c>
      <c r="F130" s="1">
        <v>0</v>
      </c>
      <c r="G130" s="2">
        <f t="shared" si="0"/>
        <v>158947.65315000003</v>
      </c>
      <c r="H130" s="2">
        <f t="shared" si="1"/>
        <v>0.52000000001862645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319089.19</v>
      </c>
      <c r="D131" s="1">
        <f>'PR-RAS'!E135</f>
        <v>403504.37</v>
      </c>
      <c r="E131" s="1">
        <v>0</v>
      </c>
      <c r="F131" s="1">
        <v>0</v>
      </c>
      <c r="G131" s="2">
        <f t="shared" si="0"/>
        <v>146392.7309</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19287.939999999999</v>
      </c>
      <c r="D132" s="1">
        <f>'PR-RAS'!E136</f>
        <v>43383.24</v>
      </c>
      <c r="E132" s="1">
        <v>0</v>
      </c>
      <c r="F132" s="1">
        <v>0</v>
      </c>
      <c r="G132" s="2">
        <f t="shared" si="0"/>
        <v>13893.12902</v>
      </c>
      <c r="H132" s="2">
        <f t="shared" si="1"/>
        <v>0.2999999999992724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2129208.8000000003</v>
      </c>
      <c r="D147" s="1">
        <f>'PR-RAS'!E151</f>
        <v>2575687.63</v>
      </c>
      <c r="E147" s="1">
        <v>0</v>
      </c>
      <c r="F147" s="1">
        <v>0</v>
      </c>
      <c r="G147" s="2">
        <f t="shared" si="0"/>
        <v>1062965.2727600001</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1694420.6099999999</v>
      </c>
      <c r="D148" s="1">
        <f>'PR-RAS'!E152</f>
        <v>2052448.5</v>
      </c>
      <c r="E148" s="1">
        <v>0</v>
      </c>
      <c r="F148" s="1">
        <v>0</v>
      </c>
      <c r="G148" s="2">
        <f t="shared" si="0"/>
        <v>852499.68866999983</v>
      </c>
      <c r="H148" s="2">
        <f t="shared" si="1"/>
        <v>0.89000000013038516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1404142.44</v>
      </c>
      <c r="D149" s="1">
        <f>'PR-RAS'!E153</f>
        <v>1703967.34</v>
      </c>
      <c r="E149" s="1">
        <v>0</v>
      </c>
      <c r="F149" s="1">
        <v>0</v>
      </c>
      <c r="G149" s="2">
        <f t="shared" si="0"/>
        <v>712187.41376000002</v>
      </c>
      <c r="H149" s="2">
        <f t="shared" si="1"/>
        <v>0.78000000002793968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1403442.44</v>
      </c>
      <c r="D150" s="1">
        <f>'PR-RAS'!E154</f>
        <v>1703967.34</v>
      </c>
      <c r="E150" s="1">
        <v>0</v>
      </c>
      <c r="F150" s="1">
        <v>0</v>
      </c>
      <c r="G150" s="2">
        <f t="shared" si="0"/>
        <v>716895.19088000001</v>
      </c>
      <c r="H150" s="2">
        <f t="shared" si="1"/>
        <v>0.78000000002793968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700</v>
      </c>
      <c r="D151" s="1">
        <f>'PR-RAS'!E155</f>
        <v>0</v>
      </c>
      <c r="E151" s="1">
        <v>0</v>
      </c>
      <c r="F151" s="1">
        <v>0</v>
      </c>
      <c r="G151" s="2">
        <f t="shared" si="0"/>
        <v>105</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59591.99</v>
      </c>
      <c r="D154" s="1">
        <f>'PR-RAS'!E158</f>
        <v>67197.03</v>
      </c>
      <c r="E154" s="1">
        <v>0</v>
      </c>
      <c r="F154" s="1">
        <v>0</v>
      </c>
      <c r="G154" s="2">
        <f t="shared" si="0"/>
        <v>29679.865649999996</v>
      </c>
      <c r="H154" s="2">
        <f t="shared" si="1"/>
        <v>4.0000000000873115E-2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230686.18</v>
      </c>
      <c r="D155" s="1">
        <f>'PR-RAS'!E159</f>
        <v>281284.13</v>
      </c>
      <c r="E155" s="1">
        <v>0</v>
      </c>
      <c r="F155" s="1">
        <v>0</v>
      </c>
      <c r="G155" s="2">
        <f t="shared" si="0"/>
        <v>122161.18375999999</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230686.18</v>
      </c>
      <c r="D157" s="1">
        <f>'PR-RAS'!E161</f>
        <v>281284.13</v>
      </c>
      <c r="E157" s="1">
        <v>0</v>
      </c>
      <c r="F157" s="1">
        <v>0</v>
      </c>
      <c r="G157" s="2">
        <f t="shared" si="0"/>
        <v>123747.69263999999</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362515.56</v>
      </c>
      <c r="D159" s="1">
        <f>'PR-RAS'!E163</f>
        <v>439915.02</v>
      </c>
      <c r="E159" s="1">
        <v>0</v>
      </c>
      <c r="F159" s="1">
        <v>0</v>
      </c>
      <c r="G159" s="2">
        <f t="shared" si="0"/>
        <v>196290.60480000003</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55413.22</v>
      </c>
      <c r="D160" s="1">
        <f>'PR-RAS'!E164</f>
        <v>50695.829999999994</v>
      </c>
      <c r="E160" s="1">
        <v>0</v>
      </c>
      <c r="F160" s="1">
        <v>0</v>
      </c>
      <c r="G160" s="2">
        <f t="shared" si="0"/>
        <v>24931.975920000001</v>
      </c>
      <c r="H160" s="2">
        <f t="shared" si="1"/>
        <v>0.39000000000669388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10860.1</v>
      </c>
      <c r="D161" s="1">
        <f>'PR-RAS'!E165</f>
        <v>9012.67</v>
      </c>
      <c r="E161" s="1">
        <v>0</v>
      </c>
      <c r="F161" s="1">
        <v>0</v>
      </c>
      <c r="G161" s="2">
        <f t="shared" si="0"/>
        <v>4621.6704000000009</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43904.21</v>
      </c>
      <c r="D162" s="1">
        <f>'PR-RAS'!E166</f>
        <v>41497.96</v>
      </c>
      <c r="E162" s="1">
        <v>0</v>
      </c>
      <c r="F162" s="1">
        <v>0</v>
      </c>
      <c r="G162" s="2">
        <f t="shared" si="0"/>
        <v>20430.92093</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648.91</v>
      </c>
      <c r="D163" s="1">
        <f>'PR-RAS'!E167</f>
        <v>185.2</v>
      </c>
      <c r="E163" s="1">
        <v>0</v>
      </c>
      <c r="F163" s="1">
        <v>0</v>
      </c>
      <c r="G163" s="2">
        <f t="shared" si="0"/>
        <v>165.12822</v>
      </c>
      <c r="H163" s="2">
        <f t="shared" si="1"/>
        <v>0.29000000000002046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189299.05</v>
      </c>
      <c r="D165" s="1">
        <f>'PR-RAS'!E169</f>
        <v>280363.46999999997</v>
      </c>
      <c r="E165" s="1">
        <v>0</v>
      </c>
      <c r="F165" s="1">
        <v>0</v>
      </c>
      <c r="G165" s="2">
        <f t="shared" si="0"/>
        <v>123004.26236000001</v>
      </c>
      <c r="H165" s="2">
        <f t="shared" si="1"/>
        <v>0.51999999996041879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19155.87</v>
      </c>
      <c r="D166" s="1">
        <f>'PR-RAS'!E170</f>
        <v>19967.68</v>
      </c>
      <c r="E166" s="1">
        <v>0</v>
      </c>
      <c r="F166" s="1">
        <v>0</v>
      </c>
      <c r="G166" s="2">
        <f t="shared" si="0"/>
        <v>9750.0529499999993</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124479.81</v>
      </c>
      <c r="D167" s="1">
        <f>'PR-RAS'!E171</f>
        <v>195790.52</v>
      </c>
      <c r="E167" s="1">
        <v>0</v>
      </c>
      <c r="F167" s="1">
        <v>0</v>
      </c>
      <c r="G167" s="2">
        <f t="shared" si="0"/>
        <v>85666.1011</v>
      </c>
      <c r="H167" s="2">
        <f t="shared" si="1"/>
        <v>0.67000000001280569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39617.129999999997</v>
      </c>
      <c r="D168" s="1">
        <f>'PR-RAS'!E172</f>
        <v>56202.86</v>
      </c>
      <c r="E168" s="1">
        <v>0</v>
      </c>
      <c r="F168" s="1">
        <v>0</v>
      </c>
      <c r="G168" s="2">
        <f t="shared" si="0"/>
        <v>25387.815950000004</v>
      </c>
      <c r="H168" s="2">
        <f t="shared" si="1"/>
        <v>0.26999999999679858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2363.25</v>
      </c>
      <c r="D169" s="1">
        <f>'PR-RAS'!E173</f>
        <v>1124.4100000000001</v>
      </c>
      <c r="E169" s="1">
        <v>0</v>
      </c>
      <c r="F169" s="1">
        <v>0</v>
      </c>
      <c r="G169" s="2">
        <f t="shared" si="0"/>
        <v>774.82776000000001</v>
      </c>
      <c r="H169" s="2">
        <f t="shared" si="1"/>
        <v>0.66000000000008185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3682.99</v>
      </c>
      <c r="D170" s="1">
        <f>'PR-RAS'!E174</f>
        <v>4901.33</v>
      </c>
      <c r="E170" s="1">
        <v>0</v>
      </c>
      <c r="F170" s="1">
        <v>0</v>
      </c>
      <c r="G170" s="2">
        <f t="shared" si="0"/>
        <v>2279.07485</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2376.67</v>
      </c>
      <c r="E172" s="1">
        <v>0</v>
      </c>
      <c r="F172" s="1">
        <v>0</v>
      </c>
      <c r="G172" s="2">
        <f t="shared" si="0"/>
        <v>812.82114000000013</v>
      </c>
      <c r="H172" s="2">
        <f t="shared" si="1"/>
        <v>0.32999999999992724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82623.11</v>
      </c>
      <c r="D173" s="1">
        <f>'PR-RAS'!E177</f>
        <v>84841.26</v>
      </c>
      <c r="E173" s="1">
        <v>0</v>
      </c>
      <c r="F173" s="1">
        <v>0</v>
      </c>
      <c r="G173" s="2">
        <f t="shared" si="0"/>
        <v>43396.568359999997</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9927</v>
      </c>
      <c r="D174" s="1">
        <f>'PR-RAS'!E178</f>
        <v>12143.05</v>
      </c>
      <c r="E174" s="1">
        <v>0</v>
      </c>
      <c r="F174" s="1">
        <v>0</v>
      </c>
      <c r="G174" s="2">
        <f t="shared" si="0"/>
        <v>5918.8662999999997</v>
      </c>
      <c r="H174" s="2">
        <f t="shared" si="1"/>
        <v>4.9999999999272404E-2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29251.24</v>
      </c>
      <c r="D175" s="1">
        <f>'PR-RAS'!E179</f>
        <v>17736.560000000001</v>
      </c>
      <c r="E175" s="1">
        <v>0</v>
      </c>
      <c r="F175" s="1">
        <v>0</v>
      </c>
      <c r="G175" s="2">
        <f t="shared" si="0"/>
        <v>11262.038639999999</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9285.17</v>
      </c>
      <c r="D177" s="1">
        <f>'PR-RAS'!E181</f>
        <v>9093.42</v>
      </c>
      <c r="E177" s="1">
        <v>0</v>
      </c>
      <c r="F177" s="1">
        <v>0</v>
      </c>
      <c r="G177" s="2">
        <f t="shared" si="0"/>
        <v>4835.0737600000002</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792.5</v>
      </c>
      <c r="E178" s="1">
        <v>0</v>
      </c>
      <c r="F178" s="1">
        <v>0</v>
      </c>
      <c r="G178" s="2">
        <f t="shared" si="0"/>
        <v>280.54499999999996</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5773.46</v>
      </c>
      <c r="D179" s="1">
        <f>'PR-RAS'!E183</f>
        <v>6281.45</v>
      </c>
      <c r="E179" s="1">
        <v>0</v>
      </c>
      <c r="F179" s="1">
        <v>0</v>
      </c>
      <c r="G179" s="2">
        <f t="shared" si="0"/>
        <v>3263.8720800000001</v>
      </c>
      <c r="H179" s="2">
        <f t="shared" si="1"/>
        <v>0.90999999999985448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1759.08</v>
      </c>
      <c r="D180" s="1">
        <f>'PR-RAS'!E184</f>
        <v>6010.62</v>
      </c>
      <c r="E180" s="1">
        <v>0</v>
      </c>
      <c r="F180" s="1">
        <v>0</v>
      </c>
      <c r="G180" s="2">
        <f t="shared" si="0"/>
        <v>2466.6772799999999</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3521.65</v>
      </c>
      <c r="D181" s="1">
        <f>'PR-RAS'!E185</f>
        <v>3708.15</v>
      </c>
      <c r="E181" s="1">
        <v>0</v>
      </c>
      <c r="F181" s="1">
        <v>0</v>
      </c>
      <c r="G181" s="2">
        <f t="shared" si="0"/>
        <v>1968.8310000000001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23105.51</v>
      </c>
      <c r="D182" s="1">
        <f>'PR-RAS'!E186</f>
        <v>29075.51</v>
      </c>
      <c r="E182" s="1">
        <v>0</v>
      </c>
      <c r="F182" s="1">
        <v>0</v>
      </c>
      <c r="G182" s="2">
        <f t="shared" si="0"/>
        <v>14707.431929999999</v>
      </c>
      <c r="H182" s="2">
        <f t="shared" si="1"/>
        <v>0.98000000000320142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35180.18</v>
      </c>
      <c r="D184" s="1">
        <f>'PR-RAS'!E188</f>
        <v>24014.46</v>
      </c>
      <c r="E184" s="1">
        <v>0</v>
      </c>
      <c r="F184" s="1">
        <v>0</v>
      </c>
      <c r="G184" s="2">
        <f t="shared" si="0"/>
        <v>15227.265300000001</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2797.11</v>
      </c>
      <c r="D186" s="1">
        <f>'PR-RAS'!E190</f>
        <v>2835.86</v>
      </c>
      <c r="E186" s="1">
        <v>0</v>
      </c>
      <c r="F186" s="1">
        <v>0</v>
      </c>
      <c r="G186" s="2">
        <f t="shared" si="0"/>
        <v>1566.7335499999999</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2366.85</v>
      </c>
      <c r="D187" s="1">
        <f>'PR-RAS'!E191</f>
        <v>3062.75</v>
      </c>
      <c r="E187" s="1">
        <v>0</v>
      </c>
      <c r="F187" s="1">
        <v>0</v>
      </c>
      <c r="G187" s="2">
        <f t="shared" si="0"/>
        <v>1579.5771</v>
      </c>
      <c r="H187" s="2">
        <f t="shared" si="1"/>
        <v>0.40000000000009095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2400.4</v>
      </c>
      <c r="D190" s="1">
        <f>'PR-RAS'!E194</f>
        <v>729.99</v>
      </c>
      <c r="E190" s="1">
        <v>0</v>
      </c>
      <c r="F190" s="1">
        <v>0</v>
      </c>
      <c r="G190" s="2">
        <f t="shared" si="0"/>
        <v>729.61182000000008</v>
      </c>
      <c r="H190" s="2">
        <f t="shared" si="1"/>
        <v>0.41000000000008185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25775.03</v>
      </c>
      <c r="D191" s="1">
        <f>'PR-RAS'!E195</f>
        <v>15209.77</v>
      </c>
      <c r="E191" s="1">
        <v>0</v>
      </c>
      <c r="F191" s="1">
        <v>0</v>
      </c>
      <c r="G191" s="2">
        <f t="shared" si="0"/>
        <v>10676.9683</v>
      </c>
      <c r="H191" s="2">
        <f t="shared" si="1"/>
        <v>0.25999999999839929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3900.1000000000004</v>
      </c>
      <c r="D192" s="1">
        <f>'PR-RAS'!E196</f>
        <v>204.07999999999998</v>
      </c>
      <c r="E192" s="1">
        <v>0</v>
      </c>
      <c r="F192" s="1">
        <v>0</v>
      </c>
      <c r="G192" s="2">
        <f t="shared" si="0"/>
        <v>822.87766000000011</v>
      </c>
      <c r="H192" s="2">
        <f t="shared" si="1"/>
        <v>0.18000000000034788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3900.1000000000004</v>
      </c>
      <c r="D206" s="1">
        <f>'PR-RAS'!E210</f>
        <v>204.07999999999998</v>
      </c>
      <c r="E206" s="1">
        <v>0</v>
      </c>
      <c r="F206" s="1">
        <v>0</v>
      </c>
      <c r="G206" s="2">
        <f t="shared" si="0"/>
        <v>883.19330000000002</v>
      </c>
      <c r="H206" s="2">
        <f t="shared" si="1"/>
        <v>0.18000000000034788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1713.41</v>
      </c>
      <c r="D207" s="1">
        <f>'PR-RAS'!E211</f>
        <v>119.83</v>
      </c>
      <c r="E207" s="1">
        <v>0</v>
      </c>
      <c r="F207" s="1">
        <v>0</v>
      </c>
      <c r="G207" s="2">
        <f t="shared" si="0"/>
        <v>402.33242000000001</v>
      </c>
      <c r="H207" s="2">
        <f t="shared" si="1"/>
        <v>0.58000000000008356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2186.69</v>
      </c>
      <c r="D209" s="1">
        <f>'PR-RAS'!E213</f>
        <v>84.25</v>
      </c>
      <c r="E209" s="1">
        <v>0</v>
      </c>
      <c r="F209" s="1">
        <v>0</v>
      </c>
      <c r="G209" s="2">
        <f t="shared" si="0"/>
        <v>489.87952000000001</v>
      </c>
      <c r="H209" s="2">
        <f t="shared" si="1"/>
        <v>0.55999999999994543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67093.14</v>
      </c>
      <c r="D248" s="1">
        <f>'PR-RAS'!E252</f>
        <v>81844.939999999988</v>
      </c>
      <c r="E248" s="1">
        <v>0</v>
      </c>
      <c r="F248" s="1">
        <v>0</v>
      </c>
      <c r="G248" s="2">
        <f t="shared" si="0"/>
        <v>57003.40593999999</v>
      </c>
      <c r="H248" s="2">
        <f t="shared" si="1"/>
        <v>0.20000000001164153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67093.14</v>
      </c>
      <c r="D255" s="1">
        <f>'PR-RAS'!E259</f>
        <v>81844.939999999988</v>
      </c>
      <c r="E255" s="1">
        <v>0</v>
      </c>
      <c r="F255" s="1">
        <v>0</v>
      </c>
      <c r="G255" s="2">
        <f t="shared" si="0"/>
        <v>58618.887079999993</v>
      </c>
      <c r="H255" s="2">
        <f t="shared" si="1"/>
        <v>0.20000000001164153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3329.16</v>
      </c>
      <c r="D256" s="1">
        <f>'PR-RAS'!E260</f>
        <v>2186.29</v>
      </c>
      <c r="E256" s="1">
        <v>0</v>
      </c>
      <c r="F256" s="1">
        <v>0</v>
      </c>
      <c r="G256" s="2">
        <f t="shared" si="0"/>
        <v>1963.9437</v>
      </c>
      <c r="H256" s="2">
        <f t="shared" si="1"/>
        <v>0.4499999999998181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63763.98</v>
      </c>
      <c r="D257" s="1">
        <f>'PR-RAS'!E261</f>
        <v>79658.649999999994</v>
      </c>
      <c r="E257" s="1">
        <v>0</v>
      </c>
      <c r="F257" s="1">
        <v>0</v>
      </c>
      <c r="G257" s="2">
        <f t="shared" si="0"/>
        <v>57108.807679999998</v>
      </c>
      <c r="H257" s="2">
        <f t="shared" si="1"/>
        <v>0.37000000000261934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1279.3900000000001</v>
      </c>
      <c r="D259" s="1">
        <f>'PR-RAS'!E263</f>
        <v>1275.0899999999999</v>
      </c>
      <c r="E259" s="1">
        <v>0</v>
      </c>
      <c r="F259" s="1">
        <v>0</v>
      </c>
      <c r="G259" s="2">
        <f t="shared" si="0"/>
        <v>988.02905999999996</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1279.3900000000001</v>
      </c>
      <c r="D260" s="1">
        <f>'PR-RAS'!E264</f>
        <v>1275.0899999999999</v>
      </c>
      <c r="E260" s="1">
        <v>0</v>
      </c>
      <c r="F260" s="1">
        <v>0</v>
      </c>
      <c r="G260" s="2">
        <f t="shared" si="0"/>
        <v>991.85862999999995</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1279.3900000000001</v>
      </c>
      <c r="D262" s="1">
        <f>'PR-RAS'!E266</f>
        <v>1275.0899999999999</v>
      </c>
      <c r="E262" s="1">
        <v>0</v>
      </c>
      <c r="F262" s="1">
        <v>0</v>
      </c>
      <c r="G262" s="2">
        <f t="shared" si="0"/>
        <v>999.51776999999993</v>
      </c>
      <c r="H262" s="2">
        <f t="shared" si="1"/>
        <v>0.48000000000001819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2129208.8000000003</v>
      </c>
      <c r="D285" s="1">
        <f>'PR-RAS'!E289</f>
        <v>2575687.63</v>
      </c>
      <c r="E285" s="1">
        <v>0</v>
      </c>
      <c r="F285" s="1">
        <v>0</v>
      </c>
      <c r="G285" s="2">
        <f t="shared" si="8"/>
        <v>2067685.87304</v>
      </c>
      <c r="H285" s="2">
        <f t="shared" si="9"/>
        <v>0.56999999983236194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57392.719999999739</v>
      </c>
      <c r="D286" s="1">
        <f>'PR-RAS'!E290</f>
        <v>60681.129999999888</v>
      </c>
      <c r="E286" s="1">
        <v>0</v>
      </c>
      <c r="F286" s="1">
        <v>0</v>
      </c>
      <c r="G286" s="2">
        <f t="shared" si="8"/>
        <v>50945.169299999856</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13847.8</v>
      </c>
      <c r="D288" s="1">
        <f>'PR-RAS'!E292</f>
        <v>14668.38</v>
      </c>
      <c r="E288" s="1">
        <v>0</v>
      </c>
      <c r="F288" s="1">
        <v>0</v>
      </c>
      <c r="G288" s="2">
        <f t="shared" si="8"/>
        <v>12393.968719999999</v>
      </c>
      <c r="H288" s="2">
        <f t="shared" si="9"/>
        <v>0.57999999999992724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9093.1200000000008</v>
      </c>
      <c r="D290" s="1">
        <f>'PR-RAS'!E294</f>
        <v>11881.21</v>
      </c>
      <c r="E290" s="1">
        <v>0</v>
      </c>
      <c r="F290" s="1">
        <v>0</v>
      </c>
      <c r="G290" s="2">
        <f t="shared" si="8"/>
        <v>9495.2510599999987</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7511.7</v>
      </c>
      <c r="D291" s="1">
        <f>'PR-RAS'!E295</f>
        <v>10280.59</v>
      </c>
      <c r="E291" s="1">
        <v>0</v>
      </c>
      <c r="F291" s="1">
        <v>0</v>
      </c>
      <c r="G291" s="2">
        <f t="shared" si="8"/>
        <v>8141.1351999999997</v>
      </c>
      <c r="H291" s="2">
        <f t="shared" si="9"/>
        <v>0.71000000000003638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56572.14</v>
      </c>
      <c r="D345" s="1">
        <f>'PR-RAS'!E350</f>
        <v>137083.91999999998</v>
      </c>
      <c r="E345" s="1">
        <v>0</v>
      </c>
      <c r="F345" s="1">
        <v>0</v>
      </c>
      <c r="G345" s="2">
        <f t="shared" si="8"/>
        <v>113774.55311999998</v>
      </c>
      <c r="H345" s="2">
        <f t="shared" si="9"/>
        <v>0.22000000001571607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56572.14</v>
      </c>
      <c r="D358" s="1">
        <f>'PR-RAS'!E363</f>
        <v>74527.360000000001</v>
      </c>
      <c r="E358" s="1">
        <v>0</v>
      </c>
      <c r="F358" s="1">
        <v>0</v>
      </c>
      <c r="G358" s="2">
        <f t="shared" si="8"/>
        <v>73408.789019999997</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22815.85</v>
      </c>
      <c r="D364" s="1">
        <f>'PR-RAS'!E369</f>
        <v>29140.9</v>
      </c>
      <c r="E364" s="1">
        <v>0</v>
      </c>
      <c r="F364" s="1">
        <v>0</v>
      </c>
      <c r="G364" s="2">
        <f t="shared" si="8"/>
        <v>29438.446949999998</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7136.71</v>
      </c>
      <c r="D365" s="1">
        <f>'PR-RAS'!E370</f>
        <v>18495</v>
      </c>
      <c r="E365" s="1">
        <v>0</v>
      </c>
      <c r="F365" s="1">
        <v>0</v>
      </c>
      <c r="G365" s="2">
        <f t="shared" si="8"/>
        <v>16062.122439999999</v>
      </c>
      <c r="H365" s="2">
        <f t="shared" si="9"/>
        <v>0.28999999999996362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1713.88</v>
      </c>
      <c r="D367" s="1">
        <f>'PR-RAS'!E372</f>
        <v>9534.5</v>
      </c>
      <c r="E367" s="1">
        <v>0</v>
      </c>
      <c r="F367" s="1">
        <v>0</v>
      </c>
      <c r="G367" s="2">
        <f t="shared" si="8"/>
        <v>7606.5340800000004</v>
      </c>
      <c r="H367" s="2">
        <f t="shared" si="9"/>
        <v>0.61999999999989086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1325.32</v>
      </c>
      <c r="D370" s="1">
        <f>'PR-RAS'!E375</f>
        <v>0</v>
      </c>
      <c r="E370" s="1">
        <v>0</v>
      </c>
      <c r="F370" s="1">
        <v>0</v>
      </c>
      <c r="G370" s="2">
        <f t="shared" si="8"/>
        <v>489.04307999999997</v>
      </c>
      <c r="H370" s="2">
        <f t="shared" si="9"/>
        <v>0.31999999999993634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12639.94</v>
      </c>
      <c r="D371" s="1">
        <f>'PR-RAS'!E376</f>
        <v>1111.4000000000001</v>
      </c>
      <c r="E371" s="1">
        <v>0</v>
      </c>
      <c r="F371" s="1">
        <v>0</v>
      </c>
      <c r="G371" s="2">
        <f t="shared" si="8"/>
        <v>5499.2138000000004</v>
      </c>
      <c r="H371" s="2">
        <f t="shared" si="9"/>
        <v>0.45999999999958163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33756.29</v>
      </c>
      <c r="D378" s="1">
        <f>'PR-RAS'!E383</f>
        <v>39476.959999999999</v>
      </c>
      <c r="E378" s="1">
        <v>0</v>
      </c>
      <c r="F378" s="1">
        <v>0</v>
      </c>
      <c r="G378" s="2">
        <f t="shared" si="8"/>
        <v>42491.749169999996</v>
      </c>
      <c r="H378" s="2">
        <f t="shared" si="9"/>
        <v>0.33000000000174623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33756.29</v>
      </c>
      <c r="D379" s="1">
        <f>'PR-RAS'!E384</f>
        <v>39476.959999999999</v>
      </c>
      <c r="E379" s="1">
        <v>0</v>
      </c>
      <c r="F379" s="1">
        <v>0</v>
      </c>
      <c r="G379" s="2">
        <f t="shared" si="8"/>
        <v>42604.45938</v>
      </c>
      <c r="H379" s="2">
        <f t="shared" si="9"/>
        <v>0.33000000000174623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5909.5</v>
      </c>
      <c r="E386" s="1">
        <v>0</v>
      </c>
      <c r="F386" s="1">
        <v>0</v>
      </c>
      <c r="G386" s="2">
        <f t="shared" si="8"/>
        <v>4550.3150000000005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5909.5</v>
      </c>
      <c r="E390" s="1">
        <v>0</v>
      </c>
      <c r="F390" s="1">
        <v>0</v>
      </c>
      <c r="G390" s="2">
        <f t="shared" si="8"/>
        <v>4597.5910000000003</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62556.56</v>
      </c>
      <c r="E397" s="1">
        <v>0</v>
      </c>
      <c r="F397" s="1">
        <v>0</v>
      </c>
      <c r="G397" s="2">
        <f t="shared" si="8"/>
        <v>49544.79552</v>
      </c>
      <c r="H397" s="2">
        <f t="shared" si="9"/>
        <v>0.44000000000232831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17375</v>
      </c>
      <c r="E398" s="1">
        <v>0</v>
      </c>
      <c r="F398" s="1">
        <v>0</v>
      </c>
      <c r="G398" s="2">
        <f t="shared" si="8"/>
        <v>13795.75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45181.56</v>
      </c>
      <c r="E399" s="1">
        <v>0</v>
      </c>
      <c r="F399" s="1">
        <v>0</v>
      </c>
      <c r="G399" s="2">
        <f t="shared" si="8"/>
        <v>35964.521760000003</v>
      </c>
      <c r="H399" s="2">
        <f t="shared" si="9"/>
        <v>0.44000000000232831</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56572.14</v>
      </c>
      <c r="D403" s="1">
        <f>'PR-RAS'!E408</f>
        <v>137083.91999999998</v>
      </c>
      <c r="E403" s="1">
        <v>0</v>
      </c>
      <c r="F403" s="1">
        <v>0</v>
      </c>
      <c r="G403" s="2">
        <f t="shared" si="8"/>
        <v>132957.47196</v>
      </c>
      <c r="H403" s="2">
        <f t="shared" si="9"/>
        <v>0.22000000001571607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2186601.52</v>
      </c>
      <c r="D407" s="1">
        <f>'PR-RAS'!E412</f>
        <v>2636368.7599999998</v>
      </c>
      <c r="E407" s="1">
        <v>0</v>
      </c>
      <c r="F407" s="1">
        <v>0</v>
      </c>
      <c r="G407" s="2">
        <f t="shared" si="8"/>
        <v>3028491.6502399999</v>
      </c>
      <c r="H407" s="2">
        <f t="shared" si="9"/>
        <v>0.72000000020489097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2185780.9400000004</v>
      </c>
      <c r="D408" s="1">
        <f>'PR-RAS'!E413</f>
        <v>2712771.55</v>
      </c>
      <c r="E408" s="1">
        <v>0</v>
      </c>
      <c r="F408" s="1">
        <v>0</v>
      </c>
      <c r="G408" s="2">
        <f t="shared" si="8"/>
        <v>3097808.8842799999</v>
      </c>
      <c r="H408" s="2">
        <f t="shared" si="9"/>
        <v>0.50999999977648258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820.57999999960884</v>
      </c>
      <c r="D409" s="1">
        <f>'PR-RAS'!E414</f>
        <v>0</v>
      </c>
      <c r="E409" s="1">
        <v>0</v>
      </c>
      <c r="F409" s="1">
        <v>0</v>
      </c>
      <c r="G409" s="2">
        <f t="shared" si="8"/>
        <v>334.79663999984041</v>
      </c>
      <c r="H409" s="2">
        <f t="shared" si="9"/>
        <v>0.42000000039115548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76402.790000000037</v>
      </c>
      <c r="E410" s="1">
        <v>0</v>
      </c>
      <c r="F410" s="1">
        <v>0</v>
      </c>
      <c r="G410" s="2">
        <f t="shared" si="8"/>
        <v>62497.482220000027</v>
      </c>
      <c r="H410" s="2">
        <f t="shared" si="9"/>
        <v>0.2099999999627471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13847.8</v>
      </c>
      <c r="D411" s="1">
        <f>'PR-RAS'!E416</f>
        <v>14668.38</v>
      </c>
      <c r="E411" s="1">
        <v>0</v>
      </c>
      <c r="F411" s="1">
        <v>0</v>
      </c>
      <c r="G411" s="2">
        <f t="shared" si="8"/>
        <v>17705.669599999997</v>
      </c>
      <c r="H411" s="2">
        <f t="shared" si="9"/>
        <v>0.57999999999992724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9093.1200000000008</v>
      </c>
      <c r="D413" s="1">
        <f>'PR-RAS'!E418</f>
        <v>11881.21</v>
      </c>
      <c r="E413" s="1">
        <v>0</v>
      </c>
      <c r="F413" s="1">
        <v>0</v>
      </c>
      <c r="G413" s="2">
        <f t="shared" si="8"/>
        <v>13536.482479999999</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2186601.52</v>
      </c>
      <c r="D633" s="1">
        <f>'PR-RAS'!E639</f>
        <v>2636368.7599999998</v>
      </c>
      <c r="E633" s="1">
        <v>0</v>
      </c>
      <c r="F633" s="1">
        <v>0</v>
      </c>
      <c r="G633" s="2">
        <f t="shared" si="10"/>
        <v>4714302.2732799994</v>
      </c>
      <c r="H633" s="2">
        <f t="shared" si="11"/>
        <v>0.72000000020489097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2185780.9400000004</v>
      </c>
      <c r="D634" s="1">
        <f>'PR-RAS'!E640</f>
        <v>2712771.55</v>
      </c>
      <c r="E634" s="1">
        <v>0</v>
      </c>
      <c r="F634" s="1">
        <v>0</v>
      </c>
      <c r="G634" s="2">
        <f t="shared" si="10"/>
        <v>4817968.1173200002</v>
      </c>
      <c r="H634" s="2">
        <f t="shared" si="11"/>
        <v>0.50999999977648258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820.57999999960884</v>
      </c>
      <c r="D635" s="1">
        <f>'PR-RAS'!E641</f>
        <v>0</v>
      </c>
      <c r="E635" s="1">
        <v>0</v>
      </c>
      <c r="F635" s="1">
        <v>0</v>
      </c>
      <c r="G635" s="2">
        <f t="shared" si="10"/>
        <v>520.24771999975201</v>
      </c>
      <c r="H635" s="2">
        <f t="shared" si="11"/>
        <v>0.42000000039115548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76402.790000000037</v>
      </c>
      <c r="E636" s="1">
        <v>0</v>
      </c>
      <c r="F636" s="1">
        <v>0</v>
      </c>
      <c r="G636" s="2">
        <f t="shared" si="10"/>
        <v>97031.543300000048</v>
      </c>
      <c r="H636" s="2">
        <f t="shared" si="11"/>
        <v>0.2099999999627471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13847.8</v>
      </c>
      <c r="D637" s="1">
        <f>'PR-RAS'!E643</f>
        <v>14668.38</v>
      </c>
      <c r="E637" s="1">
        <v>0</v>
      </c>
      <c r="F637" s="1">
        <v>0</v>
      </c>
      <c r="G637" s="2">
        <f t="shared" si="10"/>
        <v>27465.380160000001</v>
      </c>
      <c r="H637" s="2">
        <f t="shared" si="11"/>
        <v>0.57999999999992724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14668.379999999608</v>
      </c>
      <c r="D639" s="1">
        <f>'PR-RAS'!E645</f>
        <v>0</v>
      </c>
      <c r="E639" s="1">
        <v>0</v>
      </c>
      <c r="F639" s="1">
        <v>0</v>
      </c>
      <c r="G639" s="2">
        <f t="shared" si="10"/>
        <v>9358.4264399997501</v>
      </c>
      <c r="H639" s="2">
        <f t="shared" si="11"/>
        <v>0.37999999960811692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61734.41000000004</v>
      </c>
      <c r="E640" s="1">
        <v>0</v>
      </c>
      <c r="F640" s="1">
        <v>0</v>
      </c>
      <c r="G640" s="2">
        <f t="shared" si="10"/>
        <v>78896.575980000052</v>
      </c>
      <c r="H640" s="2">
        <f t="shared" si="11"/>
        <v>0.41000000003987225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156212.53</v>
      </c>
      <c r="D641" s="1">
        <f>'PR-RAS'!E647</f>
        <v>166829</v>
      </c>
      <c r="E641" s="1">
        <v>0</v>
      </c>
      <c r="F641" s="1">
        <v>0</v>
      </c>
      <c r="G641" s="2">
        <f t="shared" si="10"/>
        <v>313517.13920000003</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21356.66</v>
      </c>
      <c r="D642" s="1">
        <f>'PR-RAS'!E649</f>
        <v>0</v>
      </c>
      <c r="E642" s="1">
        <v>0</v>
      </c>
      <c r="F642" s="1">
        <v>0</v>
      </c>
      <c r="G642" s="2">
        <f t="shared" si="10"/>
        <v>13689.619060000001</v>
      </c>
      <c r="H642" s="2">
        <f t="shared" si="11"/>
        <v>0.34000000000014552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644234.81000000006</v>
      </c>
      <c r="D643" s="1">
        <f>'PR-RAS'!E650</f>
        <v>0</v>
      </c>
      <c r="E643" s="1">
        <v>0</v>
      </c>
      <c r="F643" s="1">
        <v>0</v>
      </c>
      <c r="G643" s="2">
        <f t="shared" si="10"/>
        <v>413598.74802000006</v>
      </c>
      <c r="H643" s="2">
        <f t="shared" si="11"/>
        <v>0.18999999994412065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639562.41</v>
      </c>
      <c r="D644" s="1">
        <f>'PR-RAS'!E651</f>
        <v>0</v>
      </c>
      <c r="E644" s="1">
        <v>0</v>
      </c>
      <c r="F644" s="1">
        <v>0</v>
      </c>
      <c r="G644" s="2">
        <f t="shared" si="10"/>
        <v>411238.62963000004</v>
      </c>
      <c r="H644" s="2">
        <f t="shared" si="11"/>
        <v>0.41000000003259629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26029.060000000056</v>
      </c>
      <c r="D645" s="1">
        <f>'PR-RAS'!E652</f>
        <v>0</v>
      </c>
      <c r="E645" s="1">
        <v>0</v>
      </c>
      <c r="F645" s="1">
        <v>0</v>
      </c>
      <c r="G645" s="2">
        <f t="shared" si="10"/>
        <v>16762.714640000035</v>
      </c>
      <c r="H645" s="2">
        <f t="shared" si="11"/>
        <v>6.0000000055879354E-2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91</v>
      </c>
      <c r="D647" s="1">
        <f>'PR-RAS'!E654</f>
        <v>88</v>
      </c>
      <c r="E647" s="1">
        <v>0</v>
      </c>
      <c r="F647" s="1">
        <v>0</v>
      </c>
      <c r="G647" s="2">
        <f t="shared" si="10"/>
        <v>172.482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v>
      </c>
      <c r="D649" s="1">
        <f>'PR-RAS'!E656</f>
        <v>65</v>
      </c>
      <c r="E649" s="1">
        <v>0</v>
      </c>
      <c r="F649" s="1">
        <v>0</v>
      </c>
      <c r="G649" s="2">
        <f t="shared" si="10"/>
        <v>127.00800000000001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1683328.06</v>
      </c>
      <c r="D668" s="1">
        <f>'PR-RAS'!E675</f>
        <v>2078096.79</v>
      </c>
      <c r="E668" s="1">
        <v>0</v>
      </c>
      <c r="F668" s="1">
        <v>0</v>
      </c>
      <c r="G668" s="2">
        <f t="shared" si="10"/>
        <v>3894960.9338800008</v>
      </c>
      <c r="H668" s="2">
        <f t="shared" si="11"/>
        <v>0.27000000001862645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61157.43</v>
      </c>
      <c r="D703" s="1">
        <f>'PR-RAS'!E710</f>
        <v>56015.63</v>
      </c>
      <c r="E703" s="1">
        <v>0</v>
      </c>
      <c r="F703" s="1">
        <v>0</v>
      </c>
      <c r="G703" s="2">
        <f t="shared" si="10"/>
        <v>121578.46037999999</v>
      </c>
      <c r="H703" s="2">
        <f t="shared" si="11"/>
        <v>0.80000000000291038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1114.8699999999999</v>
      </c>
      <c r="D705" s="1">
        <f>'PR-RAS'!E712</f>
        <v>280.63</v>
      </c>
      <c r="E705" s="1">
        <v>0</v>
      </c>
      <c r="F705" s="1">
        <v>0</v>
      </c>
      <c r="G705" s="2">
        <f t="shared" si="10"/>
        <v>1179.9955199999999</v>
      </c>
      <c r="H705" s="2">
        <f t="shared" si="11"/>
        <v>0.50000000000011369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2119.91</v>
      </c>
      <c r="E709" s="1">
        <v>0</v>
      </c>
      <c r="F709" s="1">
        <v>0</v>
      </c>
      <c r="G709" s="2">
        <f t="shared" si="10"/>
        <v>3001.7925599999994</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2882.71</v>
      </c>
      <c r="D710" s="1">
        <f>'PR-RAS'!E717</f>
        <v>1324.32</v>
      </c>
      <c r="E710" s="1">
        <v>0</v>
      </c>
      <c r="F710" s="1">
        <v>0</v>
      </c>
      <c r="G710" s="2">
        <f t="shared" si="10"/>
        <v>3921.7271500000002</v>
      </c>
      <c r="H710" s="2">
        <f t="shared" si="11"/>
        <v>0.60999999999989996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42963.86</v>
      </c>
      <c r="D711" s="1">
        <f>'PR-RAS'!E718</f>
        <v>40066.53</v>
      </c>
      <c r="E711" s="1">
        <v>0</v>
      </c>
      <c r="F711" s="1">
        <v>0</v>
      </c>
      <c r="G711" s="2">
        <f t="shared" si="10"/>
        <v>87398.81319999999</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5030.72</v>
      </c>
      <c r="D713" s="1">
        <f>'PR-RAS'!E720</f>
        <v>5495.2</v>
      </c>
      <c r="E713" s="1">
        <v>0</v>
      </c>
      <c r="F713" s="1">
        <v>0</v>
      </c>
      <c r="G713" s="2">
        <f t="shared" si="10"/>
        <v>11407.037439999998</v>
      </c>
      <c r="H713" s="2">
        <f t="shared" si="11"/>
        <v>0.47999999999956344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862.9</v>
      </c>
      <c r="D715" s="1">
        <f>'PR-RAS'!E722</f>
        <v>522.55999999999995</v>
      </c>
      <c r="E715" s="1">
        <v>0</v>
      </c>
      <c r="F715" s="1">
        <v>0</v>
      </c>
      <c r="G715" s="2">
        <f t="shared" si="10"/>
        <v>1362.32628</v>
      </c>
      <c r="H715" s="2">
        <f t="shared" si="11"/>
        <v>0.54000000000007731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3329.16</v>
      </c>
      <c r="D816" s="1">
        <f>'PR-RAS'!E823</f>
        <v>2186.29</v>
      </c>
      <c r="E816" s="1">
        <v>0</v>
      </c>
      <c r="F816" s="1">
        <v>0</v>
      </c>
      <c r="G816" s="2">
        <f t="shared" si="18"/>
        <v>6276.918099999999</v>
      </c>
      <c r="H816" s="2">
        <f t="shared" si="19"/>
        <v>0.4499999999998181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63763.98</v>
      </c>
      <c r="D821" s="1">
        <f>'PR-RAS'!E828</f>
        <v>79658.649999999994</v>
      </c>
      <c r="E821" s="1">
        <v>0</v>
      </c>
      <c r="F821" s="1">
        <v>0</v>
      </c>
      <c r="G821" s="2">
        <f t="shared" si="18"/>
        <v>182926.64959999998</v>
      </c>
      <c r="H821" s="2">
        <f t="shared" si="19"/>
        <v>0.37000000000261934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2613194.2399999998</v>
      </c>
      <c r="D984" s="6">
        <f>BILANCA!E6</f>
        <v>2670485.0700000003</v>
      </c>
      <c r="E984" s="6">
        <v>0</v>
      </c>
      <c r="F984" s="6">
        <v>0</v>
      </c>
      <c r="G984" s="7">
        <f t="shared" ref="G984:G1241" si="22">B984/1000*C984+B984/500*D984</f>
        <v>7954.1643800000002</v>
      </c>
      <c r="H984" s="7">
        <f t="shared" si="19"/>
        <v>0.31000000005587935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2407406.6399999997</v>
      </c>
      <c r="D985" s="1">
        <f>BILANCA!E7</f>
        <v>2465936.6700000004</v>
      </c>
      <c r="E985" s="1">
        <v>0</v>
      </c>
      <c r="F985" s="1">
        <v>0</v>
      </c>
      <c r="G985" s="2">
        <f t="shared" si="22"/>
        <v>14678.559960000002</v>
      </c>
      <c r="H985" s="2">
        <f t="shared" si="19"/>
        <v>0.68999999994412065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272041.90999999997</v>
      </c>
      <c r="D986" s="1">
        <f>BILANCA!E8</f>
        <v>272041.90999999997</v>
      </c>
      <c r="E986" s="1">
        <v>0</v>
      </c>
      <c r="F986" s="1">
        <v>0</v>
      </c>
      <c r="G986" s="2">
        <f t="shared" si="22"/>
        <v>2448.3771900000002</v>
      </c>
      <c r="H986" s="2">
        <f t="shared" si="19"/>
        <v>0.18000000005122274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272041.90999999997</v>
      </c>
      <c r="D987" s="1">
        <f>BILANCA!E9</f>
        <v>272041.90999999997</v>
      </c>
      <c r="E987" s="1">
        <v>0</v>
      </c>
      <c r="F987" s="1">
        <v>0</v>
      </c>
      <c r="G987" s="2">
        <f t="shared" si="22"/>
        <v>3264.5029199999999</v>
      </c>
      <c r="H987" s="2">
        <f t="shared" si="19"/>
        <v>0.18000000005122274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2135364.7299999995</v>
      </c>
      <c r="D990" s="1">
        <f>BILANCA!E12</f>
        <v>2193894.7600000002</v>
      </c>
      <c r="E990" s="1">
        <v>0</v>
      </c>
      <c r="F990" s="1">
        <v>0</v>
      </c>
      <c r="G990" s="2">
        <f t="shared" si="22"/>
        <v>45662.079750000004</v>
      </c>
      <c r="H990" s="2">
        <f t="shared" si="19"/>
        <v>0.51000000024214387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2024916.3799999997</v>
      </c>
      <c r="D991" s="1">
        <f>BILANCA!E13</f>
        <v>2068401.39</v>
      </c>
      <c r="E991" s="1">
        <v>0</v>
      </c>
      <c r="F991" s="1">
        <v>0</v>
      </c>
      <c r="G991" s="2">
        <f t="shared" si="22"/>
        <v>49293.753279999997</v>
      </c>
      <c r="H991" s="2">
        <f t="shared" si="19"/>
        <v>0.76999999955296516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32163.26</v>
      </c>
      <c r="D992" s="1">
        <f>BILANCA!E14</f>
        <v>32163.26</v>
      </c>
      <c r="E992" s="1">
        <v>0</v>
      </c>
      <c r="F992" s="1">
        <v>0</v>
      </c>
      <c r="G992" s="2">
        <f t="shared" si="22"/>
        <v>868.40801999999996</v>
      </c>
      <c r="H992" s="2">
        <f t="shared" si="19"/>
        <v>0.51999999999679858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3159781.7</v>
      </c>
      <c r="D993" s="1">
        <f>BILANCA!E15</f>
        <v>3224653.58</v>
      </c>
      <c r="E993" s="1">
        <v>0</v>
      </c>
      <c r="F993" s="1">
        <v>0</v>
      </c>
      <c r="G993" s="2">
        <f t="shared" si="22"/>
        <v>96090.888600000006</v>
      </c>
      <c r="H993" s="2">
        <f t="shared" si="19"/>
        <v>0.71999999973922968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21393.26</v>
      </c>
      <c r="D995" s="1">
        <f>BILANCA!E17</f>
        <v>45181.56</v>
      </c>
      <c r="E995" s="1">
        <v>0</v>
      </c>
      <c r="F995" s="1">
        <v>0</v>
      </c>
      <c r="G995" s="2">
        <f t="shared" si="22"/>
        <v>1341.07656</v>
      </c>
      <c r="H995" s="2">
        <f t="shared" si="19"/>
        <v>0.7000000000007276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1188421.8400000001</v>
      </c>
      <c r="D996" s="1">
        <f>BILANCA!E18</f>
        <v>1233597.01</v>
      </c>
      <c r="E996" s="1">
        <v>0</v>
      </c>
      <c r="F996" s="1">
        <v>0</v>
      </c>
      <c r="G996" s="2">
        <f t="shared" si="22"/>
        <v>47523.006179999997</v>
      </c>
      <c r="H996" s="2">
        <f t="shared" si="19"/>
        <v>0.16999999992549419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70878.539999999979</v>
      </c>
      <c r="D997" s="1">
        <f>BILANCA!E19</f>
        <v>78741.710000000079</v>
      </c>
      <c r="E997" s="1">
        <v>0</v>
      </c>
      <c r="F997" s="1">
        <v>0</v>
      </c>
      <c r="G997" s="2">
        <f t="shared" si="22"/>
        <v>3197.0674400000016</v>
      </c>
      <c r="H997" s="2">
        <f t="shared" si="19"/>
        <v>0.74999999994179234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366610.35</v>
      </c>
      <c r="D998" s="1">
        <f>BILANCA!E20</f>
        <v>388936.39</v>
      </c>
      <c r="E998" s="1">
        <v>0</v>
      </c>
      <c r="F998" s="1">
        <v>0</v>
      </c>
      <c r="G998" s="2">
        <f t="shared" si="22"/>
        <v>17167.246950000001</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14693.9</v>
      </c>
      <c r="D999" s="1">
        <f>BILANCA!E21</f>
        <v>14693.9</v>
      </c>
      <c r="E999" s="1">
        <v>0</v>
      </c>
      <c r="F999" s="1">
        <v>0</v>
      </c>
      <c r="G999" s="2">
        <f t="shared" si="22"/>
        <v>705.30719999999997</v>
      </c>
      <c r="H999" s="2">
        <f t="shared" si="19"/>
        <v>0.2000000000007276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34709</v>
      </c>
      <c r="D1000" s="1">
        <f>BILANCA!E22</f>
        <v>44243.5</v>
      </c>
      <c r="E1000" s="1">
        <v>0</v>
      </c>
      <c r="F1000" s="1">
        <v>0</v>
      </c>
      <c r="G1000" s="2">
        <f t="shared" si="22"/>
        <v>2094.3319999999999</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2259.81</v>
      </c>
      <c r="D1001" s="1">
        <f>BILANCA!E23</f>
        <v>3071.06</v>
      </c>
      <c r="E1001" s="1">
        <v>0</v>
      </c>
      <c r="F1001" s="1">
        <v>0</v>
      </c>
      <c r="G1001" s="2">
        <f t="shared" si="22"/>
        <v>151.23473999999999</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36934.32</v>
      </c>
      <c r="D1003" s="1">
        <f>BILANCA!E25</f>
        <v>36934.32</v>
      </c>
      <c r="E1003" s="1">
        <v>0</v>
      </c>
      <c r="F1003" s="1">
        <v>0</v>
      </c>
      <c r="G1003" s="2">
        <f t="shared" si="22"/>
        <v>2216.0592000000001</v>
      </c>
      <c r="H1003" s="2">
        <f t="shared" si="19"/>
        <v>0.63999999999941792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81169.240000000005</v>
      </c>
      <c r="D1004" s="1">
        <f>BILANCA!E26</f>
        <v>93554.39</v>
      </c>
      <c r="E1004" s="1">
        <v>0</v>
      </c>
      <c r="F1004" s="1">
        <v>0</v>
      </c>
      <c r="G1004" s="2">
        <f t="shared" si="22"/>
        <v>5633.83842</v>
      </c>
      <c r="H1004" s="2">
        <f t="shared" si="19"/>
        <v>0.63000000000465661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465498.08</v>
      </c>
      <c r="D1006" s="1">
        <f>BILANCA!E28</f>
        <v>502691.85</v>
      </c>
      <c r="E1006" s="1">
        <v>0</v>
      </c>
      <c r="F1006" s="1">
        <v>0</v>
      </c>
      <c r="G1006" s="2">
        <f t="shared" si="22"/>
        <v>33830.280939999997</v>
      </c>
      <c r="H1006" s="2">
        <f t="shared" si="19"/>
        <v>0.23000000003958121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7885.9500000000007</v>
      </c>
      <c r="D1007" s="1">
        <f>BILANCA!E29</f>
        <v>4833.33</v>
      </c>
      <c r="E1007" s="1">
        <v>0</v>
      </c>
      <c r="F1007" s="1">
        <v>0</v>
      </c>
      <c r="G1007" s="2">
        <f t="shared" si="22"/>
        <v>421.26264000000003</v>
      </c>
      <c r="H1007" s="2">
        <f t="shared" si="19"/>
        <v>0.37999999999919964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15263.12</v>
      </c>
      <c r="D1008" s="1">
        <f>BILANCA!E30</f>
        <v>15263.12</v>
      </c>
      <c r="E1008" s="1">
        <v>0</v>
      </c>
      <c r="F1008" s="1">
        <v>0</v>
      </c>
      <c r="G1008" s="2">
        <f t="shared" si="22"/>
        <v>1144.7340000000002</v>
      </c>
      <c r="H1008" s="2">
        <f t="shared" si="19"/>
        <v>0.24000000000160071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7377.17</v>
      </c>
      <c r="D1012" s="1">
        <f>BILANCA!E34</f>
        <v>10429.790000000001</v>
      </c>
      <c r="E1012" s="1">
        <v>0</v>
      </c>
      <c r="F1012" s="1">
        <v>0</v>
      </c>
      <c r="G1012" s="2">
        <f t="shared" si="22"/>
        <v>818.86575000000016</v>
      </c>
      <c r="H1012" s="2">
        <f t="shared" si="19"/>
        <v>0.37999999999919964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31683.860000000015</v>
      </c>
      <c r="D1013" s="1">
        <f>BILANCA!E35</f>
        <v>41918.329999999987</v>
      </c>
      <c r="E1013" s="1">
        <v>0</v>
      </c>
      <c r="F1013" s="1">
        <v>0</v>
      </c>
      <c r="G1013" s="2">
        <f t="shared" si="22"/>
        <v>3465.6155999999996</v>
      </c>
      <c r="H1013" s="2">
        <f t="shared" si="19"/>
        <v>0.46999999997206032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217763.72</v>
      </c>
      <c r="D1014" s="1">
        <f>BILANCA!E36</f>
        <v>257240.68</v>
      </c>
      <c r="E1014" s="1">
        <v>0</v>
      </c>
      <c r="F1014" s="1">
        <v>0</v>
      </c>
      <c r="G1014" s="2">
        <f t="shared" si="22"/>
        <v>22699.59748</v>
      </c>
      <c r="H1014" s="2">
        <f t="shared" si="19"/>
        <v>0.60000000000582077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186079.86</v>
      </c>
      <c r="D1018" s="1">
        <f>BILANCA!E40</f>
        <v>215322.35</v>
      </c>
      <c r="E1018" s="1">
        <v>0</v>
      </c>
      <c r="F1018" s="1">
        <v>0</v>
      </c>
      <c r="G1018" s="2">
        <f t="shared" si="22"/>
        <v>21585.359600000003</v>
      </c>
      <c r="H1018" s="2">
        <f t="shared" si="19"/>
        <v>0.4900000000197906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57919.41</v>
      </c>
      <c r="D1032" s="1">
        <f>BILANCA!E54</f>
        <v>62820.74</v>
      </c>
      <c r="E1032" s="1">
        <v>0</v>
      </c>
      <c r="F1032" s="1">
        <v>0</v>
      </c>
      <c r="G1032" s="2">
        <f t="shared" si="22"/>
        <v>8994.4836100000011</v>
      </c>
      <c r="H1032" s="2">
        <f t="shared" si="19"/>
        <v>0.67000000000552973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57919.41</v>
      </c>
      <c r="D1033" s="1">
        <f>BILANCA!E55</f>
        <v>62820.74</v>
      </c>
      <c r="E1033" s="1">
        <v>0</v>
      </c>
      <c r="F1033" s="1">
        <v>0</v>
      </c>
      <c r="G1033" s="2">
        <f t="shared" si="22"/>
        <v>9178.0445</v>
      </c>
      <c r="H1033" s="2">
        <f t="shared" si="19"/>
        <v>0.67000000000552973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205787.6</v>
      </c>
      <c r="D1046" s="1">
        <f>BILANCA!E68</f>
        <v>204548.40000000002</v>
      </c>
      <c r="E1046" s="1">
        <v>0</v>
      </c>
      <c r="F1046" s="1">
        <v>0</v>
      </c>
      <c r="G1046" s="2">
        <f t="shared" si="22"/>
        <v>38737.717199999999</v>
      </c>
      <c r="H1046" s="2">
        <f t="shared" si="19"/>
        <v>0.8000000000174623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26029.06</v>
      </c>
      <c r="D1047" s="1">
        <f>BILANCA!E69</f>
        <v>0</v>
      </c>
      <c r="E1047" s="1">
        <v>0</v>
      </c>
      <c r="F1047" s="1">
        <v>0</v>
      </c>
      <c r="G1047" s="2">
        <f t="shared" si="22"/>
        <v>1665.8598400000001</v>
      </c>
      <c r="H1047" s="2">
        <f t="shared" si="19"/>
        <v>6.0000000001309672E-2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26029.06</v>
      </c>
      <c r="D1048" s="1">
        <f>BILANCA!E70</f>
        <v>0</v>
      </c>
      <c r="E1048" s="1">
        <v>0</v>
      </c>
      <c r="F1048" s="1">
        <v>0</v>
      </c>
      <c r="G1048" s="2">
        <f t="shared" si="22"/>
        <v>1691.8889000000001</v>
      </c>
      <c r="H1048" s="2">
        <f t="shared" si="19"/>
        <v>6.0000000001309672E-2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26029.06</v>
      </c>
      <c r="D1050" s="1">
        <f>BILANCA!E72</f>
        <v>0</v>
      </c>
      <c r="E1050" s="1">
        <v>0</v>
      </c>
      <c r="F1050" s="1">
        <v>0</v>
      </c>
      <c r="G1050" s="2">
        <f t="shared" si="22"/>
        <v>1743.9470200000003</v>
      </c>
      <c r="H1050" s="2">
        <f t="shared" si="19"/>
        <v>6.0000000001309672E-2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12005.41</v>
      </c>
      <c r="D1056" s="1">
        <f>BILANCA!E78</f>
        <v>4605.6899999999996</v>
      </c>
      <c r="E1056" s="1">
        <v>0</v>
      </c>
      <c r="F1056" s="1">
        <v>0</v>
      </c>
      <c r="G1056" s="2">
        <f t="shared" si="22"/>
        <v>1548.8256699999997</v>
      </c>
      <c r="H1056" s="2">
        <f t="shared" si="19"/>
        <v>0.72000000000025466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12005.41</v>
      </c>
      <c r="D1064" s="1">
        <f>BILANCA!E86</f>
        <v>4605.6899999999996</v>
      </c>
      <c r="E1064" s="1">
        <v>0</v>
      </c>
      <c r="F1064" s="1">
        <v>0</v>
      </c>
      <c r="G1064" s="2">
        <f t="shared" si="22"/>
        <v>1718.55999</v>
      </c>
      <c r="H1064" s="2">
        <f t="shared" si="19"/>
        <v>0.72000000000025466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11540.599999999999</v>
      </c>
      <c r="D1124" s="1">
        <f>BILANCA!E146</f>
        <v>33113.710000000006</v>
      </c>
      <c r="E1124" s="1">
        <v>0</v>
      </c>
      <c r="F1124" s="1">
        <v>0</v>
      </c>
      <c r="G1124" s="2">
        <f t="shared" si="22"/>
        <v>10965.29082</v>
      </c>
      <c r="H1124" s="2">
        <f t="shared" si="23"/>
        <v>0.68999999999505235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4151.6499999999996</v>
      </c>
      <c r="D1137" s="1">
        <f>BILANCA!E159</f>
        <v>4469.3900000000003</v>
      </c>
      <c r="E1137" s="1">
        <v>0</v>
      </c>
      <c r="F1137" s="1">
        <v>0</v>
      </c>
      <c r="G1137" s="2">
        <f t="shared" si="22"/>
        <v>2015.9262199999998</v>
      </c>
      <c r="H1137" s="2">
        <f t="shared" si="23"/>
        <v>0.74000000000069122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7388.95</v>
      </c>
      <c r="D1138" s="1">
        <f>BILANCA!E160</f>
        <v>10047.19</v>
      </c>
      <c r="E1138" s="1">
        <v>0</v>
      </c>
      <c r="F1138" s="1">
        <v>0</v>
      </c>
      <c r="G1138" s="2">
        <f t="shared" si="22"/>
        <v>4259.91615</v>
      </c>
      <c r="H1138" s="2">
        <f t="shared" si="23"/>
        <v>0.24000000000069122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18597.13</v>
      </c>
      <c r="E1139" s="1">
        <v>0</v>
      </c>
      <c r="F1139" s="1">
        <v>0</v>
      </c>
      <c r="G1139" s="2">
        <f t="shared" si="22"/>
        <v>5802.3045600000005</v>
      </c>
      <c r="H1139" s="2">
        <f t="shared" si="23"/>
        <v>0.13000000000101863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156212.53</v>
      </c>
      <c r="D1148" s="1">
        <f>BILANCA!E170</f>
        <v>166829</v>
      </c>
      <c r="E1148" s="1">
        <v>0</v>
      </c>
      <c r="F1148" s="1">
        <v>0</v>
      </c>
      <c r="G1148" s="2">
        <f t="shared" si="22"/>
        <v>80828.637450000009</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4230.3599999999997</v>
      </c>
      <c r="D1150" s="1">
        <f>BILANCA!E172</f>
        <v>0</v>
      </c>
      <c r="E1150" s="1">
        <v>0</v>
      </c>
      <c r="F1150" s="1">
        <v>0</v>
      </c>
      <c r="G1150" s="2">
        <f t="shared" si="22"/>
        <v>706.47011999999995</v>
      </c>
      <c r="H1150" s="2">
        <f t="shared" si="23"/>
        <v>0.35999999999967258</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151982.17000000001</v>
      </c>
      <c r="D1151" s="1">
        <f>BILANCA!E173</f>
        <v>166829</v>
      </c>
      <c r="E1151" s="1">
        <v>0</v>
      </c>
      <c r="F1151" s="1">
        <v>0</v>
      </c>
      <c r="G1151" s="2">
        <f t="shared" si="22"/>
        <v>81587.54856000001</v>
      </c>
      <c r="H1151" s="2">
        <f t="shared" si="23"/>
        <v>0.17000000001280569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2613194.2400000002</v>
      </c>
      <c r="D1152" s="1">
        <f>BILANCA!E175</f>
        <v>2670485.0699999998</v>
      </c>
      <c r="E1152" s="1">
        <v>0</v>
      </c>
      <c r="F1152" s="1">
        <v>0</v>
      </c>
      <c r="G1152" s="2">
        <f t="shared" si="22"/>
        <v>1344253.7802200001</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182026.13999999998</v>
      </c>
      <c r="D1153" s="1">
        <f>BILANCA!E176</f>
        <v>254449.97</v>
      </c>
      <c r="E1153" s="1">
        <v>0</v>
      </c>
      <c r="F1153" s="1">
        <v>0</v>
      </c>
      <c r="G1153" s="2">
        <f t="shared" si="22"/>
        <v>117457.43360000002</v>
      </c>
      <c r="H1153" s="2">
        <f t="shared" si="23"/>
        <v>0.16999999998370185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182026.13999999998</v>
      </c>
      <c r="D1154" s="1">
        <f>BILANCA!E177</f>
        <v>201453.84</v>
      </c>
      <c r="E1154" s="1">
        <v>0</v>
      </c>
      <c r="F1154" s="1">
        <v>0</v>
      </c>
      <c r="G1154" s="2">
        <f t="shared" si="22"/>
        <v>100023.68322000001</v>
      </c>
      <c r="H1154" s="2">
        <f t="shared" si="23"/>
        <v>0.29999999998835847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151982.29999999999</v>
      </c>
      <c r="D1155" s="1">
        <f>BILANCA!E178</f>
        <v>164317.39000000001</v>
      </c>
      <c r="E1155" s="1">
        <v>0</v>
      </c>
      <c r="F1155" s="1">
        <v>0</v>
      </c>
      <c r="G1155" s="2">
        <f t="shared" si="22"/>
        <v>82666.137759999998</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18296.439999999999</v>
      </c>
      <c r="D1156" s="1">
        <f>BILANCA!E179</f>
        <v>33825.629999999997</v>
      </c>
      <c r="E1156" s="1">
        <v>0</v>
      </c>
      <c r="F1156" s="1">
        <v>0</v>
      </c>
      <c r="G1156" s="2">
        <f t="shared" si="22"/>
        <v>14868.952099999999</v>
      </c>
      <c r="H1156" s="2">
        <f t="shared" si="23"/>
        <v>0.81000000000130967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3427.24</v>
      </c>
      <c r="D1157" s="1">
        <f>BILANCA!E180</f>
        <v>3187.58</v>
      </c>
      <c r="E1157" s="1">
        <v>0</v>
      </c>
      <c r="F1157" s="1">
        <v>0</v>
      </c>
      <c r="G1157" s="2">
        <f t="shared" si="22"/>
        <v>1705.6176</v>
      </c>
      <c r="H1157" s="2">
        <f t="shared" si="23"/>
        <v>0.65999999999985448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3427.24</v>
      </c>
      <c r="D1160" s="1">
        <f>BILANCA!E183</f>
        <v>3187.58</v>
      </c>
      <c r="E1160" s="1">
        <v>0</v>
      </c>
      <c r="F1160" s="1">
        <v>0</v>
      </c>
      <c r="G1160" s="2">
        <f t="shared" si="22"/>
        <v>1735.0247999999997</v>
      </c>
      <c r="H1160" s="2">
        <f t="shared" si="23"/>
        <v>0.65999999999985448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8320.16</v>
      </c>
      <c r="D1165" s="1">
        <f>BILANCA!E188</f>
        <v>123.24</v>
      </c>
      <c r="E1165" s="1">
        <v>0</v>
      </c>
      <c r="F1165" s="1">
        <v>0</v>
      </c>
      <c r="G1165" s="2">
        <f t="shared" si="22"/>
        <v>1559.1284799999999</v>
      </c>
      <c r="H1165" s="2">
        <f t="shared" si="23"/>
        <v>0.39999999999984936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52996.13</v>
      </c>
      <c r="E1166" s="1">
        <v>0</v>
      </c>
      <c r="F1166" s="1">
        <v>0</v>
      </c>
      <c r="G1166" s="2">
        <f t="shared" si="22"/>
        <v>19396.583579999999</v>
      </c>
      <c r="H1166" s="2">
        <f t="shared" si="23"/>
        <v>0.12999999999738066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2431168.1</v>
      </c>
      <c r="D1214" s="1">
        <f>BILANCA!E237</f>
        <v>2416035.0999999996</v>
      </c>
      <c r="E1214" s="1">
        <v>0</v>
      </c>
      <c r="F1214" s="1">
        <v>0</v>
      </c>
      <c r="G1214" s="2">
        <f t="shared" si="22"/>
        <v>1677808.0473</v>
      </c>
      <c r="H1214" s="2">
        <f t="shared" si="23"/>
        <v>0.19999999972060323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2407406.6</v>
      </c>
      <c r="D1215" s="1">
        <f>BILANCA!E238</f>
        <v>2465936.63</v>
      </c>
      <c r="E1215" s="1">
        <v>0</v>
      </c>
      <c r="F1215" s="1">
        <v>0</v>
      </c>
      <c r="G1215" s="2">
        <f t="shared" si="22"/>
        <v>1702712.9275199999</v>
      </c>
      <c r="H1215" s="2">
        <f t="shared" si="23"/>
        <v>0.77000000001862645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2407406.6</v>
      </c>
      <c r="D1216" s="1">
        <f>BILANCA!E239</f>
        <v>2465936.63</v>
      </c>
      <c r="E1216" s="1">
        <v>0</v>
      </c>
      <c r="F1216" s="1">
        <v>0</v>
      </c>
      <c r="G1216" s="2">
        <f t="shared" si="22"/>
        <v>1710052.20738</v>
      </c>
      <c r="H1216" s="2">
        <f t="shared" si="23"/>
        <v>0.77000000001862645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2407406.6</v>
      </c>
      <c r="D1217" s="1">
        <f>BILANCA!E240</f>
        <v>2465936.63</v>
      </c>
      <c r="E1217" s="1">
        <v>0</v>
      </c>
      <c r="F1217" s="1">
        <v>0</v>
      </c>
      <c r="G1217" s="2">
        <f t="shared" si="22"/>
        <v>1717391.4872400002</v>
      </c>
      <c r="H1217" s="2">
        <f t="shared" si="23"/>
        <v>0.77000000001862645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14668.38</v>
      </c>
      <c r="D1222" s="1">
        <f>BILANCA!E245</f>
        <v>-61734.41</v>
      </c>
      <c r="E1222" s="1">
        <v>0</v>
      </c>
      <c r="F1222" s="1">
        <v>0</v>
      </c>
      <c r="G1222" s="2">
        <f t="shared" si="22"/>
        <v>-26003.30516</v>
      </c>
      <c r="H1222" s="2">
        <f t="shared" si="23"/>
        <v>0.7900000000026921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14668.38</v>
      </c>
      <c r="D1223" s="1">
        <f>BILANCA!E246</f>
        <v>0</v>
      </c>
      <c r="E1223" s="1">
        <v>0</v>
      </c>
      <c r="F1223" s="1">
        <v>0</v>
      </c>
      <c r="G1223" s="2">
        <f t="shared" si="22"/>
        <v>3520.4111999999996</v>
      </c>
      <c r="H1223" s="2">
        <f t="shared" si="23"/>
        <v>0.37999999999919964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14668.38</v>
      </c>
      <c r="D1224" s="1">
        <f>BILANCA!E247</f>
        <v>0</v>
      </c>
      <c r="E1224" s="1">
        <v>0</v>
      </c>
      <c r="F1224" s="1">
        <v>0</v>
      </c>
      <c r="G1224" s="2">
        <f t="shared" si="22"/>
        <v>3535.0795799999996</v>
      </c>
      <c r="H1224" s="2">
        <f t="shared" si="23"/>
        <v>0.37999999999919964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61734.41</v>
      </c>
      <c r="E1227" s="1">
        <v>0</v>
      </c>
      <c r="F1227" s="1">
        <v>0</v>
      </c>
      <c r="G1227" s="2">
        <f t="shared" si="22"/>
        <v>30126.392080000001</v>
      </c>
      <c r="H1227" s="2">
        <f t="shared" si="23"/>
        <v>0.41000000000349246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61734.41</v>
      </c>
      <c r="E1228" s="1">
        <v>0</v>
      </c>
      <c r="F1228" s="1">
        <v>0</v>
      </c>
      <c r="G1228" s="2">
        <f t="shared" si="22"/>
        <v>30249.8609</v>
      </c>
      <c r="H1228" s="2">
        <f t="shared" si="23"/>
        <v>0.41000000000349246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9093.1200000000008</v>
      </c>
      <c r="D1232" s="1">
        <f>BILANCA!E255</f>
        <v>11832.88</v>
      </c>
      <c r="E1232" s="1">
        <v>0</v>
      </c>
      <c r="F1232" s="1">
        <v>0</v>
      </c>
      <c r="G1232" s="2">
        <f t="shared" si="22"/>
        <v>8156.9611199999999</v>
      </c>
      <c r="H1232" s="2">
        <f t="shared" si="23"/>
        <v>0.24000000000160071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12847.57</v>
      </c>
      <c r="D1236" s="1">
        <f>BILANCA!E259</f>
        <v>12847.57</v>
      </c>
      <c r="E1236" s="1">
        <v>0</v>
      </c>
      <c r="F1236" s="1">
        <v>0</v>
      </c>
      <c r="G1236" s="2">
        <f t="shared" si="22"/>
        <v>9751.3056300000007</v>
      </c>
      <c r="H1236" s="2">
        <f t="shared" si="23"/>
        <v>0.86000000000058208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12847.57</v>
      </c>
      <c r="D1237" s="1">
        <f>BILANCA!E260</f>
        <v>12847.57</v>
      </c>
      <c r="E1237" s="1">
        <v>0</v>
      </c>
      <c r="F1237" s="1">
        <v>0</v>
      </c>
      <c r="G1237" s="2">
        <f t="shared" si="22"/>
        <v>9789.8483400000005</v>
      </c>
      <c r="H1237" s="2">
        <f t="shared" si="23"/>
        <v>0.86000000000058208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10583.42</v>
      </c>
      <c r="D1240" s="1">
        <f>BILANCA!E264</f>
        <v>0</v>
      </c>
      <c r="E1240" s="1">
        <v>0</v>
      </c>
      <c r="F1240" s="1">
        <v>0</v>
      </c>
      <c r="G1240" s="2">
        <f t="shared" si="22"/>
        <v>2719.93894</v>
      </c>
      <c r="H1240" s="2">
        <f t="shared" si="23"/>
        <v>0.42000000000007276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957.18</v>
      </c>
      <c r="D1241" s="1">
        <f>BILANCA!E265</f>
        <v>33113.71</v>
      </c>
      <c r="E1241" s="1">
        <v>0</v>
      </c>
      <c r="F1241" s="1">
        <v>0</v>
      </c>
      <c r="G1241" s="2">
        <f t="shared" si="22"/>
        <v>17333.626800000002</v>
      </c>
      <c r="H1241" s="2">
        <f t="shared" si="23"/>
        <v>0.47000000000082309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8097.38</v>
      </c>
      <c r="D1244" s="1">
        <f>BILANCA!E268</f>
        <v>697.66</v>
      </c>
      <c r="E1244" s="1">
        <v>0</v>
      </c>
      <c r="F1244" s="1">
        <v>0</v>
      </c>
      <c r="G1244" s="2">
        <f t="shared" si="24"/>
        <v>2477.5947000000001</v>
      </c>
      <c r="H1244" s="2">
        <f t="shared" si="23"/>
        <v>0.72000000000014097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3908.03</v>
      </c>
      <c r="D1247" s="1">
        <f>BILANCA!E271</f>
        <v>3908.03</v>
      </c>
      <c r="E1247" s="1">
        <v>0</v>
      </c>
      <c r="F1247" s="1">
        <v>0</v>
      </c>
      <c r="G1247" s="2">
        <f t="shared" si="24"/>
        <v>3095.15976</v>
      </c>
      <c r="H1247" s="2">
        <f t="shared" si="23"/>
        <v>6.0000000000400178E-2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18597.13</v>
      </c>
      <c r="E1262" s="1">
        <v>0</v>
      </c>
      <c r="F1262" s="1">
        <v>0</v>
      </c>
      <c r="G1262" s="2">
        <f t="shared" si="24"/>
        <v>10377.198540000001</v>
      </c>
      <c r="H1262" s="2">
        <f t="shared" si="23"/>
        <v>0.13000000000101863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25813.63</v>
      </c>
      <c r="D1263" s="1">
        <f>BILANCA!E287</f>
        <v>8227.24</v>
      </c>
      <c r="E1263" s="1">
        <v>0</v>
      </c>
      <c r="F1263" s="1">
        <v>0</v>
      </c>
      <c r="G1263" s="2">
        <f t="shared" si="24"/>
        <v>11835.070800000001</v>
      </c>
      <c r="H1263" s="2">
        <f t="shared" si="23"/>
        <v>0.60999999999876309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156212.51</v>
      </c>
      <c r="D1264" s="1">
        <f>BILANCA!E288</f>
        <v>193226.6</v>
      </c>
      <c r="E1264" s="1">
        <v>0</v>
      </c>
      <c r="F1264" s="1">
        <v>0</v>
      </c>
      <c r="G1264" s="2">
        <f t="shared" si="24"/>
        <v>152489.06451000003</v>
      </c>
      <c r="H1264" s="2">
        <f t="shared" si="23"/>
        <v>0.88999999998486601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45181.13</v>
      </c>
      <c r="E1265" s="1">
        <v>0</v>
      </c>
      <c r="F1265" s="1">
        <v>0</v>
      </c>
      <c r="G1265" s="2">
        <f t="shared" si="24"/>
        <v>25482.157319999995</v>
      </c>
      <c r="H1265" s="2">
        <f t="shared" si="23"/>
        <v>0.12999999999738066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7815</v>
      </c>
      <c r="E1266" s="1">
        <v>0</v>
      </c>
      <c r="F1266" s="1">
        <v>0</v>
      </c>
      <c r="G1266" s="2">
        <f t="shared" si="24"/>
        <v>4423.29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8320.16</v>
      </c>
      <c r="D1278" s="1">
        <f>BILANCA!E302</f>
        <v>123.16</v>
      </c>
      <c r="E1278" s="1">
        <v>0</v>
      </c>
      <c r="F1278" s="1">
        <v>0</v>
      </c>
      <c r="G1278" s="2">
        <f t="shared" si="24"/>
        <v>2527.1115999999997</v>
      </c>
      <c r="H1278" s="2">
        <f t="shared" si="23"/>
        <v>0.31999999999985107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2185780.94</v>
      </c>
      <c r="D1408" s="1">
        <f>'RAS-funkcijski'!E114</f>
        <v>2712771.55</v>
      </c>
      <c r="E1408" s="1">
        <v>0</v>
      </c>
      <c r="F1408" s="1">
        <v>0</v>
      </c>
      <c r="G1408" s="2">
        <f t="shared" si="24"/>
        <v>837245.64439999987</v>
      </c>
      <c r="H1408" s="2">
        <f t="shared" si="27"/>
        <v>0.51000000024214387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2059259.15</v>
      </c>
      <c r="D1409" s="1">
        <f>'RAS-funkcijski'!E115</f>
        <v>2516981.0299999998</v>
      </c>
      <c r="E1409" s="1">
        <v>0</v>
      </c>
      <c r="F1409" s="1">
        <v>0</v>
      </c>
      <c r="G1409" s="2">
        <f t="shared" si="24"/>
        <v>787347.55430999992</v>
      </c>
      <c r="H1409" s="2">
        <f t="shared" si="27"/>
        <v>0.17999999970197678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2059259.15</v>
      </c>
      <c r="D1411" s="1">
        <f>'RAS-funkcijski'!E117</f>
        <v>2516981.0299999998</v>
      </c>
      <c r="E1411" s="1">
        <v>0</v>
      </c>
      <c r="F1411" s="1">
        <v>0</v>
      </c>
      <c r="G1411" s="2">
        <f t="shared" si="24"/>
        <v>801533.9967299999</v>
      </c>
      <c r="H1411" s="2">
        <f t="shared" si="27"/>
        <v>0.17999999970197678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126521.79</v>
      </c>
      <c r="D1420" s="1">
        <f>'RAS-funkcijski'!E126</f>
        <v>195790.52</v>
      </c>
      <c r="E1420" s="1">
        <v>0</v>
      </c>
      <c r="F1420" s="1">
        <v>0</v>
      </c>
      <c r="G1420" s="2">
        <f t="shared" si="24"/>
        <v>63208.545259999999</v>
      </c>
      <c r="H1420" s="2">
        <f t="shared" si="27"/>
        <v>0.69000000001688022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2185780.94</v>
      </c>
      <c r="D1435" s="13">
        <f>'RAS-funkcijski'!E141</f>
        <v>2712771.55</v>
      </c>
      <c r="E1435" s="13">
        <v>0</v>
      </c>
      <c r="F1435" s="13">
        <v>0</v>
      </c>
      <c r="G1435" s="14">
        <f t="shared" si="24"/>
        <v>1042751.39348</v>
      </c>
      <c r="H1435" s="14">
        <f t="shared" si="27"/>
        <v>0.51000000024214387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15693.75</v>
      </c>
      <c r="D1436" s="6">
        <f>'P-VRIO'!E5</f>
        <v>0</v>
      </c>
      <c r="E1436" s="6">
        <v>0</v>
      </c>
      <c r="F1436" s="6">
        <v>0</v>
      </c>
      <c r="G1436" s="7">
        <f t="shared" si="24"/>
        <v>15.69375</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15693.75</v>
      </c>
      <c r="D1453" s="1">
        <f>'P-VRIO'!E22</f>
        <v>0</v>
      </c>
      <c r="E1453" s="1">
        <v>0</v>
      </c>
      <c r="F1453" s="1">
        <v>0</v>
      </c>
      <c r="G1453" s="2">
        <f t="shared" si="24"/>
        <v>282.48749999999995</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15693.75</v>
      </c>
      <c r="D1454" s="1">
        <f>'P-VRIO'!E23</f>
        <v>0</v>
      </c>
      <c r="E1454" s="1">
        <v>0</v>
      </c>
      <c r="F1454" s="1">
        <v>0</v>
      </c>
      <c r="G1454" s="2">
        <f t="shared" si="24"/>
        <v>298.18124999999998</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15693.75</v>
      </c>
      <c r="D1456" s="1">
        <f>'P-VRIO'!E25</f>
        <v>0</v>
      </c>
      <c r="E1456" s="1">
        <v>0</v>
      </c>
      <c r="F1456" s="1">
        <v>0</v>
      </c>
      <c r="G1456" s="2">
        <f t="shared" si="24"/>
        <v>329.56875000000002</v>
      </c>
      <c r="H1456" s="2">
        <f t="shared" si="27"/>
        <v>0.25</v>
      </c>
      <c r="I1456" s="10">
        <f t="shared" si="30"/>
        <v>82.392187500000006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182026.14</v>
      </c>
      <c r="D1480" s="6"/>
      <c r="E1480" s="6">
        <v>0</v>
      </c>
      <c r="F1480" s="6">
        <v>0</v>
      </c>
      <c r="G1480" s="7">
        <f t="shared" ref="G1480:G1580" si="34">B1480/1000*C1480</f>
        <v>182.02614000000003</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2774261.3599999994</v>
      </c>
      <c r="D1481" s="1">
        <v>0</v>
      </c>
      <c r="E1481" s="1">
        <v>0</v>
      </c>
      <c r="F1481" s="1">
        <v>0</v>
      </c>
      <c r="G1481" s="2">
        <f t="shared" si="34"/>
        <v>5548.522719999999</v>
      </c>
      <c r="H1481" s="2">
        <f t="shared" si="35"/>
        <v>0.35999999940395355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2637177.4399999995</v>
      </c>
      <c r="D1483" s="1">
        <v>0</v>
      </c>
      <c r="E1483" s="1">
        <v>0</v>
      </c>
      <c r="F1483" s="1">
        <v>0</v>
      </c>
      <c r="G1483" s="2">
        <f t="shared" si="34"/>
        <v>10548.709759999998</v>
      </c>
      <c r="H1483" s="2">
        <f t="shared" si="35"/>
        <v>0.43999999947845936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2107851.84</v>
      </c>
      <c r="D1484" s="1">
        <v>0</v>
      </c>
      <c r="E1484" s="1">
        <v>0</v>
      </c>
      <c r="F1484" s="1">
        <v>0</v>
      </c>
      <c r="G1484" s="2">
        <f t="shared" si="34"/>
        <v>10539.259199999999</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401619.57</v>
      </c>
      <c r="D1485" s="1">
        <v>0</v>
      </c>
      <c r="E1485" s="1">
        <v>0</v>
      </c>
      <c r="F1485" s="1">
        <v>0</v>
      </c>
      <c r="G1485" s="2">
        <f t="shared" si="34"/>
        <v>2409.7174199999999</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38800.61</v>
      </c>
      <c r="D1486" s="1">
        <v>0</v>
      </c>
      <c r="E1486" s="1">
        <v>0</v>
      </c>
      <c r="F1486" s="1">
        <v>0</v>
      </c>
      <c r="G1486" s="2">
        <f t="shared" si="34"/>
        <v>271.60426999999999</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81844.94</v>
      </c>
      <c r="D1489" s="1">
        <v>0</v>
      </c>
      <c r="E1489" s="1">
        <v>0</v>
      </c>
      <c r="F1489" s="1">
        <v>0</v>
      </c>
      <c r="G1489" s="2">
        <f t="shared" si="34"/>
        <v>818.44940000000008</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7060.48</v>
      </c>
      <c r="D1491" s="1">
        <v>0</v>
      </c>
      <c r="E1491" s="1">
        <v>0</v>
      </c>
      <c r="F1491" s="1">
        <v>0</v>
      </c>
      <c r="G1491" s="2">
        <f t="shared" si="34"/>
        <v>84.725759999999994</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137083.92000000001</v>
      </c>
      <c r="D1492" s="1">
        <v>0</v>
      </c>
      <c r="E1492" s="1">
        <v>0</v>
      </c>
      <c r="F1492" s="1">
        <v>0</v>
      </c>
      <c r="G1492" s="2">
        <f t="shared" si="34"/>
        <v>1782.09096</v>
      </c>
      <c r="H1492" s="2">
        <f t="shared" si="35"/>
        <v>7.9999999987194315E-2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2701837.53</v>
      </c>
      <c r="D1499" s="1">
        <v>0</v>
      </c>
      <c r="E1499" s="1">
        <v>0</v>
      </c>
      <c r="F1499" s="1">
        <v>0</v>
      </c>
      <c r="G1499" s="2">
        <f t="shared" si="34"/>
        <v>54036.750599999999</v>
      </c>
      <c r="H1499" s="2">
        <f t="shared" si="35"/>
        <v>0.47000000020489097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2617750.17</v>
      </c>
      <c r="D1501" s="1">
        <v>0</v>
      </c>
      <c r="E1501" s="1">
        <v>0</v>
      </c>
      <c r="F1501" s="1">
        <v>0</v>
      </c>
      <c r="G1501" s="2">
        <f t="shared" si="34"/>
        <v>57590.503739999993</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2095516.75</v>
      </c>
      <c r="D1502" s="1">
        <v>0</v>
      </c>
      <c r="E1502" s="1">
        <v>0</v>
      </c>
      <c r="F1502" s="1">
        <v>0</v>
      </c>
      <c r="G1502" s="2">
        <f t="shared" si="34"/>
        <v>48196.885249999999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386090.81</v>
      </c>
      <c r="D1503" s="1">
        <v>0</v>
      </c>
      <c r="E1503" s="1">
        <v>0</v>
      </c>
      <c r="F1503" s="1">
        <v>0</v>
      </c>
      <c r="G1503" s="2">
        <f t="shared" si="34"/>
        <v>9266.1794399999999</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39040.269999999997</v>
      </c>
      <c r="D1504" s="1">
        <v>0</v>
      </c>
      <c r="E1504" s="1">
        <v>0</v>
      </c>
      <c r="F1504" s="1">
        <v>0</v>
      </c>
      <c r="G1504" s="2">
        <f t="shared" si="34"/>
        <v>976.00675000000001</v>
      </c>
      <c r="H1504" s="2">
        <f t="shared" si="35"/>
        <v>0.26999999999679858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81844.94</v>
      </c>
      <c r="D1507" s="1">
        <v>0</v>
      </c>
      <c r="E1507" s="1">
        <v>0</v>
      </c>
      <c r="F1507" s="1">
        <v>0</v>
      </c>
      <c r="G1507" s="2">
        <f t="shared" si="34"/>
        <v>2291.65832</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15257.4</v>
      </c>
      <c r="D1509" s="1">
        <v>0</v>
      </c>
      <c r="E1509" s="1">
        <v>0</v>
      </c>
      <c r="F1509" s="1">
        <v>0</v>
      </c>
      <c r="G1509" s="2">
        <f t="shared" si="34"/>
        <v>457.72199999999998</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84087.360000000001</v>
      </c>
      <c r="D1510" s="1">
        <v>0</v>
      </c>
      <c r="E1510" s="1">
        <v>0</v>
      </c>
      <c r="F1510" s="1">
        <v>0</v>
      </c>
      <c r="G1510" s="2">
        <f t="shared" si="34"/>
        <v>2606.7081600000001</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254449.96999999974</v>
      </c>
      <c r="D1517" s="1">
        <v>0</v>
      </c>
      <c r="E1517" s="1">
        <v>0</v>
      </c>
      <c r="F1517" s="1">
        <v>0</v>
      </c>
      <c r="G1517" s="2">
        <f t="shared" si="34"/>
        <v>9669.0988599999891</v>
      </c>
      <c r="H1517" s="2">
        <f t="shared" si="35"/>
        <v>3.0000000260770321E-2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61103.619999999995</v>
      </c>
      <c r="D1518" s="1">
        <v>0</v>
      </c>
      <c r="E1518" s="1">
        <v>0</v>
      </c>
      <c r="F1518" s="1">
        <v>0</v>
      </c>
      <c r="G1518" s="2">
        <f t="shared" si="34"/>
        <v>2383.0411799999997</v>
      </c>
      <c r="H1518" s="2">
        <f t="shared" si="35"/>
        <v>0.38000000000465661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15922.49</v>
      </c>
      <c r="D1524" s="1">
        <v>0</v>
      </c>
      <c r="E1524" s="1">
        <v>0</v>
      </c>
      <c r="F1524" s="1">
        <v>0</v>
      </c>
      <c r="G1524" s="2">
        <f t="shared" si="34"/>
        <v>716.51204999999993</v>
      </c>
      <c r="H1524" s="2">
        <f t="shared" si="35"/>
        <v>0.48999999999978172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12611.67</v>
      </c>
      <c r="D1530" s="1">
        <v>0</v>
      </c>
      <c r="E1530" s="1">
        <v>0</v>
      </c>
      <c r="F1530" s="1">
        <v>0</v>
      </c>
      <c r="G1530" s="2">
        <f t="shared" si="34"/>
        <v>643.19516999999996</v>
      </c>
      <c r="H1530" s="2">
        <f t="shared" si="35"/>
        <v>0.32999999999992724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12611.67</v>
      </c>
      <c r="D1531" s="1">
        <v>0</v>
      </c>
      <c r="E1531" s="1">
        <v>0</v>
      </c>
      <c r="F1531" s="1">
        <v>0</v>
      </c>
      <c r="G1531" s="2">
        <f t="shared" si="34"/>
        <v>655.80683999999997</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3187.58</v>
      </c>
      <c r="D1535" s="1">
        <v>0</v>
      </c>
      <c r="E1535" s="1">
        <v>0</v>
      </c>
      <c r="F1535" s="1">
        <v>0</v>
      </c>
      <c r="G1535" s="2">
        <f t="shared" si="34"/>
        <v>178.50448</v>
      </c>
      <c r="H1535" s="2">
        <f t="shared" si="35"/>
        <v>0.42000000000007276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3187.58</v>
      </c>
      <c r="D1539" s="1">
        <v>0</v>
      </c>
      <c r="E1539" s="1">
        <v>0</v>
      </c>
      <c r="F1539" s="1">
        <v>0</v>
      </c>
      <c r="G1539" s="2">
        <f t="shared" si="34"/>
        <v>191.25479999999999</v>
      </c>
      <c r="H1539" s="2">
        <f t="shared" si="35"/>
        <v>0.42000000000007276</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123.24</v>
      </c>
      <c r="D1560" s="1">
        <v>0</v>
      </c>
      <c r="E1560" s="1">
        <v>0</v>
      </c>
      <c r="F1560" s="1">
        <v>0</v>
      </c>
      <c r="G1560" s="2">
        <f t="shared" si="34"/>
        <v>9.9824400000000004</v>
      </c>
      <c r="H1560" s="2">
        <f t="shared" si="35"/>
        <v>0.23999999999999488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123.24</v>
      </c>
      <c r="D1561" s="1">
        <v>0</v>
      </c>
      <c r="E1561" s="1">
        <v>0</v>
      </c>
      <c r="F1561" s="1">
        <v>0</v>
      </c>
      <c r="G1561" s="2">
        <f t="shared" si="34"/>
        <v>10.10568</v>
      </c>
      <c r="H1561" s="2">
        <f t="shared" si="35"/>
        <v>0.23999999999999488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45181.13</v>
      </c>
      <c r="D1565" s="1">
        <v>0</v>
      </c>
      <c r="E1565" s="1">
        <v>0</v>
      </c>
      <c r="F1565" s="1">
        <v>0</v>
      </c>
      <c r="G1565" s="2">
        <f t="shared" si="34"/>
        <v>3885.5771799999993</v>
      </c>
      <c r="H1565" s="2">
        <f t="shared" si="35"/>
        <v>0.12999999999738066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45181.13</v>
      </c>
      <c r="D1566" s="1">
        <v>0</v>
      </c>
      <c r="E1566" s="1">
        <v>0</v>
      </c>
      <c r="F1566" s="1">
        <v>0</v>
      </c>
      <c r="G1566" s="2">
        <f t="shared" si="34"/>
        <v>3930.7583099999997</v>
      </c>
      <c r="H1566" s="2">
        <f t="shared" si="35"/>
        <v>0.12999999999738066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193346.35</v>
      </c>
      <c r="D1576" s="1">
        <v>0</v>
      </c>
      <c r="E1576" s="1">
        <v>0</v>
      </c>
      <c r="F1576" s="1">
        <v>0</v>
      </c>
      <c r="G1576" s="2">
        <f t="shared" si="34"/>
        <v>18754.595950000003</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185531.35</v>
      </c>
      <c r="D1578" s="1">
        <v>0</v>
      </c>
      <c r="E1578" s="1">
        <v>0</v>
      </c>
      <c r="F1578" s="1">
        <v>0</v>
      </c>
      <c r="G1578" s="2">
        <f t="shared" si="34"/>
        <v>18367.603650000001</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7815</v>
      </c>
      <c r="D1579" s="1">
        <v>0</v>
      </c>
      <c r="E1579" s="1">
        <v>0</v>
      </c>
      <c r="F1579" s="1">
        <v>0</v>
      </c>
      <c r="G1579" s="2">
        <f t="shared" si="34"/>
        <v>781.5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13004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2186601.52</v>
      </c>
      <c r="I16" s="170">
        <f>'PR-RAS'!E6</f>
        <v>2636368.7599999998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2129208.8000000003</v>
      </c>
      <c r="I17" s="170">
        <f>'PR-RAS'!E151</f>
        <v>2575687.63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14668.379999999608</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61734.41000000004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2407406.6399999997</v>
      </c>
      <c r="I20" s="173">
        <f>BILANCA!E7</f>
        <v>2465936.6700000004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205787.6</v>
      </c>
      <c r="I21" s="175">
        <f>BILANCA!E68</f>
        <v>204548.40000000002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182026.13999999998</v>
      </c>
      <c r="I22" s="175">
        <f>BILANCA!E176</f>
        <v>254449.97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2431168.1</v>
      </c>
      <c r="I23" s="177">
        <f>BILANCA!E237</f>
        <v>2416035.0999999996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2185780.94</v>
      </c>
      <c r="I27" s="175">
        <f>'RAS-funkcijski'!E114</f>
        <v>2712771.55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2185780.94</v>
      </c>
      <c r="I28" s="179">
        <f>'RAS-funkcijski'!E141</f>
        <v>2712771.55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15693.75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15693.75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182026.14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254449.96999999974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61103.619999999995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193346.35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2186601.52</v>
      </c>
      <c r="E6" s="51">
        <f>E7+E44+E50+E82+E106+E124+E133+E139</f>
        <v>2636368.7599999998</v>
      </c>
      <c r="F6" s="52">
        <f t="shared" ref="F6:F131" si="0">IF(D6&lt;&gt;0,IF(E6/D6&gt;=100,"&gt;&gt;100",E6/D6*100),"-")</f>
        <v>120.56923659323166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1771719.55</v>
      </c>
      <c r="E50" s="51">
        <f>E51+E54+E59+E62+E65+E68+E71+E74+E77</f>
        <v>2119116.3199999998</v>
      </c>
      <c r="F50" s="52">
        <f t="shared" si="0"/>
        <v>119.60788715121417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1683328.06</v>
      </c>
      <c r="E68" s="51">
        <f t="shared" si="15"/>
        <v>2078096.79</v>
      </c>
      <c r="F68" s="52">
        <f t="shared" si="0"/>
        <v>123.451681189227</v>
      </c>
    </row>
    <row r="69" spans="1:6" ht="12.75" customHeight="1" x14ac:dyDescent="0.2">
      <c r="A69" s="53" t="s">
        <v>184</v>
      </c>
      <c r="B69" s="85" t="s">
        <v>185</v>
      </c>
      <c r="C69" s="50" t="s">
        <v>184</v>
      </c>
      <c r="D69" s="242">
        <v>1683328.06</v>
      </c>
      <c r="E69" s="242">
        <v>2078096.79</v>
      </c>
      <c r="F69" s="52">
        <f t="shared" si="0"/>
        <v>123.451681189227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88391.489999999991</v>
      </c>
      <c r="E77" s="51">
        <f t="shared" si="18"/>
        <v>41019.53</v>
      </c>
      <c r="F77" s="52">
        <f t="shared" si="0"/>
        <v>46.406650685490206</v>
      </c>
    </row>
    <row r="78" spans="1:6" ht="12.75" customHeight="1" x14ac:dyDescent="0.2">
      <c r="A78" s="53">
        <v>6391</v>
      </c>
      <c r="B78" s="85" t="s">
        <v>202</v>
      </c>
      <c r="C78" s="50" t="s">
        <v>203</v>
      </c>
      <c r="D78" s="242">
        <v>12487.43</v>
      </c>
      <c r="E78" s="242">
        <v>5419.83</v>
      </c>
      <c r="F78" s="52">
        <f t="shared" si="0"/>
        <v>43.402285338136025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75904.06</v>
      </c>
      <c r="E80" s="242">
        <v>35599.699999999997</v>
      </c>
      <c r="F80" s="52">
        <f t="shared" si="0"/>
        <v>46.900916762555255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415.03</v>
      </c>
      <c r="E82" s="51">
        <f t="shared" si="19"/>
        <v>96.22</v>
      </c>
      <c r="F82" s="52">
        <f t="shared" si="0"/>
        <v>23.183866226537841</v>
      </c>
    </row>
    <row r="83" spans="1:6" ht="12.75" customHeight="1" x14ac:dyDescent="0.2">
      <c r="A83" s="53">
        <v>641</v>
      </c>
      <c r="B83" s="85" t="s">
        <v>212</v>
      </c>
      <c r="C83" s="50" t="s">
        <v>213</v>
      </c>
      <c r="D83" s="51">
        <f t="shared" ref="D83:E83" si="20">SUM(D84:D90)</f>
        <v>415.03</v>
      </c>
      <c r="E83" s="51">
        <f t="shared" si="20"/>
        <v>96.22</v>
      </c>
      <c r="F83" s="52">
        <f t="shared" si="0"/>
        <v>23.183866226537841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415.03</v>
      </c>
      <c r="E87" s="242">
        <v>96.22</v>
      </c>
      <c r="F87" s="52">
        <f t="shared" si="0"/>
        <v>23.183866226537841</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62412.3</v>
      </c>
      <c r="E106" s="51">
        <f t="shared" si="23"/>
        <v>56296.26</v>
      </c>
      <c r="F106" s="52">
        <f t="shared" si="0"/>
        <v>90.200585461519594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62412.3</v>
      </c>
      <c r="E112" s="51">
        <f t="shared" si="25"/>
        <v>56296.26</v>
      </c>
      <c r="F112" s="52">
        <f t="shared" si="0"/>
        <v>90.200585461519594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62412.3</v>
      </c>
      <c r="E117" s="242">
        <v>56296.26</v>
      </c>
      <c r="F117" s="52">
        <f t="shared" si="0"/>
        <v>90.200585461519594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13677.51</v>
      </c>
      <c r="E124" s="51">
        <f t="shared" si="27"/>
        <v>13972.35</v>
      </c>
      <c r="F124" s="52">
        <f t="shared" si="0"/>
        <v>102.15565552501882</v>
      </c>
    </row>
    <row r="125" spans="1:6" ht="12.75" customHeight="1" x14ac:dyDescent="0.2">
      <c r="A125" s="53">
        <v>661</v>
      </c>
      <c r="B125" s="86" t="s">
        <v>296</v>
      </c>
      <c r="C125" s="50" t="s">
        <v>297</v>
      </c>
      <c r="D125" s="51">
        <f t="shared" ref="D125:E125" si="28">SUM(D126:D127)</f>
        <v>13237.51</v>
      </c>
      <c r="E125" s="51">
        <f t="shared" si="28"/>
        <v>13772.35</v>
      </c>
      <c r="F125" s="52">
        <f t="shared" si="0"/>
        <v>104.04033689115249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13237.51</v>
      </c>
      <c r="E127" s="242">
        <v>13772.35</v>
      </c>
      <c r="F127" s="52">
        <f t="shared" si="0"/>
        <v>104.04033689115249</v>
      </c>
    </row>
    <row r="128" spans="1:6" ht="24" x14ac:dyDescent="0.2">
      <c r="A128" s="53">
        <v>663</v>
      </c>
      <c r="B128" s="231" t="s">
        <v>302</v>
      </c>
      <c r="C128" s="50" t="s">
        <v>303</v>
      </c>
      <c r="D128" s="51">
        <f t="shared" ref="D128:E128" si="29">SUM(D129:D132)</f>
        <v>440</v>
      </c>
      <c r="E128" s="51">
        <f t="shared" si="29"/>
        <v>200</v>
      </c>
      <c r="F128" s="52">
        <f t="shared" si="0"/>
        <v>45.454545454545453</v>
      </c>
    </row>
    <row r="129" spans="1:6" ht="12.75" customHeight="1" x14ac:dyDescent="0.2">
      <c r="A129" s="53">
        <v>6631</v>
      </c>
      <c r="B129" s="86" t="s">
        <v>304</v>
      </c>
      <c r="C129" s="50" t="s">
        <v>305</v>
      </c>
      <c r="D129" s="242">
        <v>440</v>
      </c>
      <c r="E129" s="242">
        <v>200</v>
      </c>
      <c r="F129" s="52">
        <f t="shared" si="0"/>
        <v>45.454545454545453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338377.13</v>
      </c>
      <c r="E133" s="51">
        <f t="shared" si="30"/>
        <v>446887.61</v>
      </c>
      <c r="F133" s="52">
        <f t="shared" ref="F133:F223" si="31">IF(D133&lt;&gt;0,IF(E133/D133&gt;=100,"&gt;&gt;100",E133/D133*100),"-")</f>
        <v>132.06791191827887</v>
      </c>
    </row>
    <row r="134" spans="1:6" ht="24" x14ac:dyDescent="0.2">
      <c r="A134" s="53">
        <v>671</v>
      </c>
      <c r="B134" s="232" t="s">
        <v>314</v>
      </c>
      <c r="C134" s="50" t="s">
        <v>315</v>
      </c>
      <c r="D134" s="51">
        <f t="shared" ref="D134:E134" si="32">SUM(D135:D137)</f>
        <v>338377.13</v>
      </c>
      <c r="E134" s="51">
        <f t="shared" si="32"/>
        <v>446887.61</v>
      </c>
      <c r="F134" s="52">
        <f t="shared" si="31"/>
        <v>132.06791191827887</v>
      </c>
    </row>
    <row r="135" spans="1:6" ht="12.75" customHeight="1" x14ac:dyDescent="0.2">
      <c r="A135" s="53">
        <v>6711</v>
      </c>
      <c r="B135" s="85" t="s">
        <v>316</v>
      </c>
      <c r="C135" s="50" t="s">
        <v>317</v>
      </c>
      <c r="D135" s="242">
        <v>319089.19</v>
      </c>
      <c r="E135" s="242">
        <v>403504.37</v>
      </c>
      <c r="F135" s="52">
        <f t="shared" si="31"/>
        <v>126.45504224069765</v>
      </c>
    </row>
    <row r="136" spans="1:6" ht="24" x14ac:dyDescent="0.2">
      <c r="A136" s="53">
        <v>6712</v>
      </c>
      <c r="B136" s="232" t="s">
        <v>318</v>
      </c>
      <c r="C136" s="50" t="s">
        <v>319</v>
      </c>
      <c r="D136" s="242">
        <v>19287.939999999999</v>
      </c>
      <c r="E136" s="242">
        <v>43383.24</v>
      </c>
      <c r="F136" s="52">
        <f t="shared" si="31"/>
        <v>224.92417541738519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2129208.8000000003</v>
      </c>
      <c r="E151" s="51">
        <f t="shared" si="35"/>
        <v>2575687.63</v>
      </c>
      <c r="F151" s="52">
        <f t="shared" si="31"/>
        <v>120.96923655397251</v>
      </c>
    </row>
    <row r="152" spans="1:6" ht="12.75" customHeight="1" x14ac:dyDescent="0.2">
      <c r="A152" s="53">
        <v>31</v>
      </c>
      <c r="B152" s="85" t="s">
        <v>349</v>
      </c>
      <c r="C152" s="50" t="s">
        <v>35</v>
      </c>
      <c r="D152" s="51">
        <f t="shared" ref="D152:E152" si="36">D153+D158+D159</f>
        <v>1694420.6099999999</v>
      </c>
      <c r="E152" s="51">
        <f t="shared" si="36"/>
        <v>2052448.5</v>
      </c>
      <c r="F152" s="52">
        <f t="shared" si="31"/>
        <v>121.12981203645772</v>
      </c>
    </row>
    <row r="153" spans="1:6" ht="12.75" customHeight="1" x14ac:dyDescent="0.2">
      <c r="A153" s="53">
        <v>311</v>
      </c>
      <c r="B153" s="85" t="s">
        <v>350</v>
      </c>
      <c r="C153" s="50" t="s">
        <v>351</v>
      </c>
      <c r="D153" s="51">
        <f t="shared" ref="D153:E153" si="37">SUM(D154:D157)</f>
        <v>1404142.44</v>
      </c>
      <c r="E153" s="51">
        <f t="shared" si="37"/>
        <v>1703967.34</v>
      </c>
      <c r="F153" s="52">
        <f t="shared" si="31"/>
        <v>121.35288354363823</v>
      </c>
    </row>
    <row r="154" spans="1:6" ht="12.75" customHeight="1" x14ac:dyDescent="0.2">
      <c r="A154" s="53">
        <v>3111</v>
      </c>
      <c r="B154" s="85" t="s">
        <v>352</v>
      </c>
      <c r="C154" s="50" t="s">
        <v>353</v>
      </c>
      <c r="D154" s="242">
        <v>1403442.44</v>
      </c>
      <c r="E154" s="242">
        <v>1703967.34</v>
      </c>
      <c r="F154" s="52">
        <f t="shared" si="31"/>
        <v>121.41341115493131</v>
      </c>
    </row>
    <row r="155" spans="1:6" ht="12.75" customHeight="1" x14ac:dyDescent="0.2">
      <c r="A155" s="53">
        <v>3112</v>
      </c>
      <c r="B155" s="85" t="s">
        <v>354</v>
      </c>
      <c r="C155" s="50" t="s">
        <v>355</v>
      </c>
      <c r="D155" s="242">
        <v>700</v>
      </c>
      <c r="E155" s="242"/>
      <c r="F155" s="52">
        <f t="shared" si="31"/>
        <v>0</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59591.99</v>
      </c>
      <c r="E158" s="242">
        <v>67197.03</v>
      </c>
      <c r="F158" s="52">
        <f t="shared" si="31"/>
        <v>112.76184936935316</v>
      </c>
    </row>
    <row r="159" spans="1:6" ht="12.75" customHeight="1" x14ac:dyDescent="0.2">
      <c r="A159" s="53">
        <v>313</v>
      </c>
      <c r="B159" s="85" t="s">
        <v>362</v>
      </c>
      <c r="C159" s="50" t="s">
        <v>363</v>
      </c>
      <c r="D159" s="51">
        <f t="shared" ref="D159:E159" si="38">SUM(D160:D162)</f>
        <v>230686.18</v>
      </c>
      <c r="E159" s="51">
        <f t="shared" si="38"/>
        <v>281284.13</v>
      </c>
      <c r="F159" s="52">
        <f t="shared" si="31"/>
        <v>121.93367196942617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230686.18</v>
      </c>
      <c r="E161" s="242">
        <v>281284.13</v>
      </c>
      <c r="F161" s="52">
        <f t="shared" si="31"/>
        <v>121.93367196942617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362515.56</v>
      </c>
      <c r="E163" s="51">
        <f t="shared" si="39"/>
        <v>439915.02</v>
      </c>
      <c r="F163" s="52">
        <f t="shared" si="31"/>
        <v>121.35065871379425</v>
      </c>
    </row>
    <row r="164" spans="1:6" ht="12.75" customHeight="1" x14ac:dyDescent="0.2">
      <c r="A164" s="53">
        <v>321</v>
      </c>
      <c r="B164" s="85" t="s">
        <v>371</v>
      </c>
      <c r="C164" s="50" t="s">
        <v>372</v>
      </c>
      <c r="D164" s="51">
        <f t="shared" ref="D164:E164" si="40">SUM(D165:D168)</f>
        <v>55413.22</v>
      </c>
      <c r="E164" s="51">
        <f t="shared" si="40"/>
        <v>50695.829999999994</v>
      </c>
      <c r="F164" s="52">
        <f t="shared" si="31"/>
        <v>91.486887064133782</v>
      </c>
    </row>
    <row r="165" spans="1:6" ht="12.75" customHeight="1" x14ac:dyDescent="0.2">
      <c r="A165" s="53">
        <v>3211</v>
      </c>
      <c r="B165" s="85" t="s">
        <v>373</v>
      </c>
      <c r="C165" s="50" t="s">
        <v>374</v>
      </c>
      <c r="D165" s="242">
        <v>10860.1</v>
      </c>
      <c r="E165" s="242">
        <v>9012.67</v>
      </c>
      <c r="F165" s="52">
        <f t="shared" si="31"/>
        <v>82.988830673750698</v>
      </c>
    </row>
    <row r="166" spans="1:6" ht="12.75" customHeight="1" x14ac:dyDescent="0.2">
      <c r="A166" s="53">
        <v>3212</v>
      </c>
      <c r="B166" s="85" t="s">
        <v>375</v>
      </c>
      <c r="C166" s="50" t="s">
        <v>376</v>
      </c>
      <c r="D166" s="242">
        <v>43904.21</v>
      </c>
      <c r="E166" s="242">
        <v>41497.96</v>
      </c>
      <c r="F166" s="52">
        <f t="shared" si="31"/>
        <v>94.519318306832076</v>
      </c>
    </row>
    <row r="167" spans="1:6" ht="12.75" customHeight="1" x14ac:dyDescent="0.2">
      <c r="A167" s="53">
        <v>3213</v>
      </c>
      <c r="B167" s="85" t="s">
        <v>377</v>
      </c>
      <c r="C167" s="50" t="s">
        <v>378</v>
      </c>
      <c r="D167" s="242">
        <v>648.91</v>
      </c>
      <c r="E167" s="242">
        <v>185.2</v>
      </c>
      <c r="F167" s="52">
        <f t="shared" si="31"/>
        <v>28.540167357568848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189299.05</v>
      </c>
      <c r="E169" s="51">
        <f t="shared" si="41"/>
        <v>280363.46999999997</v>
      </c>
      <c r="F169" s="52">
        <f t="shared" si="31"/>
        <v>148.10611569366037</v>
      </c>
    </row>
    <row r="170" spans="1:6" ht="12.75" customHeight="1" x14ac:dyDescent="0.2">
      <c r="A170" s="53">
        <v>3221</v>
      </c>
      <c r="B170" s="85" t="s">
        <v>383</v>
      </c>
      <c r="C170" s="50" t="s">
        <v>384</v>
      </c>
      <c r="D170" s="242">
        <v>19155.87</v>
      </c>
      <c r="E170" s="242">
        <v>19967.68</v>
      </c>
      <c r="F170" s="52">
        <f t="shared" si="31"/>
        <v>104.23791767223311</v>
      </c>
    </row>
    <row r="171" spans="1:6" ht="12.75" customHeight="1" x14ac:dyDescent="0.2">
      <c r="A171" s="53">
        <v>3222</v>
      </c>
      <c r="B171" s="85" t="s">
        <v>385</v>
      </c>
      <c r="C171" s="50" t="s">
        <v>386</v>
      </c>
      <c r="D171" s="242">
        <v>124479.81</v>
      </c>
      <c r="E171" s="242">
        <v>195790.52</v>
      </c>
      <c r="F171" s="52">
        <f t="shared" si="31"/>
        <v>157.28696886667805</v>
      </c>
    </row>
    <row r="172" spans="1:6" ht="12.75" customHeight="1" x14ac:dyDescent="0.2">
      <c r="A172" s="53">
        <v>3223</v>
      </c>
      <c r="B172" s="85" t="s">
        <v>387</v>
      </c>
      <c r="C172" s="50" t="s">
        <v>388</v>
      </c>
      <c r="D172" s="242">
        <v>39617.129999999997</v>
      </c>
      <c r="E172" s="242">
        <v>56202.86</v>
      </c>
      <c r="F172" s="52">
        <f t="shared" si="31"/>
        <v>141.86504676133785</v>
      </c>
    </row>
    <row r="173" spans="1:6" ht="12.75" customHeight="1" x14ac:dyDescent="0.2">
      <c r="A173" s="53">
        <v>3224</v>
      </c>
      <c r="B173" s="85" t="s">
        <v>389</v>
      </c>
      <c r="C173" s="50" t="s">
        <v>390</v>
      </c>
      <c r="D173" s="242">
        <v>2363.25</v>
      </c>
      <c r="E173" s="242">
        <v>1124.4100000000001</v>
      </c>
      <c r="F173" s="52">
        <f t="shared" si="31"/>
        <v>47.57896963926796</v>
      </c>
    </row>
    <row r="174" spans="1:6" ht="12.75" customHeight="1" x14ac:dyDescent="0.2">
      <c r="A174" s="53">
        <v>3225</v>
      </c>
      <c r="B174" s="85" t="s">
        <v>391</v>
      </c>
      <c r="C174" s="50" t="s">
        <v>392</v>
      </c>
      <c r="D174" s="242">
        <v>3682.99</v>
      </c>
      <c r="E174" s="242">
        <v>4901.33</v>
      </c>
      <c r="F174" s="52">
        <f t="shared" si="31"/>
        <v>133.08018756499476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2376.67</v>
      </c>
      <c r="F176" s="52" t="str">
        <f t="shared" si="31"/>
        <v>-</v>
      </c>
    </row>
    <row r="177" spans="1:6" ht="12.75" customHeight="1" x14ac:dyDescent="0.2">
      <c r="A177" s="53">
        <v>323</v>
      </c>
      <c r="B177" s="85" t="s">
        <v>397</v>
      </c>
      <c r="C177" s="50" t="s">
        <v>398</v>
      </c>
      <c r="D177" s="51">
        <f t="shared" ref="D177:E177" si="42">SUM(D178:D186)</f>
        <v>82623.11</v>
      </c>
      <c r="E177" s="51">
        <f t="shared" si="42"/>
        <v>84841.26</v>
      </c>
      <c r="F177" s="52">
        <f t="shared" si="31"/>
        <v>102.68466050237033</v>
      </c>
    </row>
    <row r="178" spans="1:6" ht="12.75" customHeight="1" x14ac:dyDescent="0.2">
      <c r="A178" s="53">
        <v>3231</v>
      </c>
      <c r="B178" s="85" t="s">
        <v>399</v>
      </c>
      <c r="C178" s="50" t="s">
        <v>400</v>
      </c>
      <c r="D178" s="242">
        <v>9927</v>
      </c>
      <c r="E178" s="242">
        <v>12143.05</v>
      </c>
      <c r="F178" s="52">
        <f t="shared" si="31"/>
        <v>122.32346126725093</v>
      </c>
    </row>
    <row r="179" spans="1:6" ht="12.75" customHeight="1" x14ac:dyDescent="0.2">
      <c r="A179" s="53">
        <v>3232</v>
      </c>
      <c r="B179" s="85" t="s">
        <v>401</v>
      </c>
      <c r="C179" s="50" t="s">
        <v>402</v>
      </c>
      <c r="D179" s="242">
        <v>29251.24</v>
      </c>
      <c r="E179" s="242">
        <v>17736.560000000001</v>
      </c>
      <c r="F179" s="52">
        <f t="shared" si="31"/>
        <v>60.635241446174589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9285.17</v>
      </c>
      <c r="E181" s="242">
        <v>9093.42</v>
      </c>
      <c r="F181" s="52">
        <f t="shared" si="31"/>
        <v>97.934878952135506</v>
      </c>
    </row>
    <row r="182" spans="1:6" ht="12.75" customHeight="1" x14ac:dyDescent="0.2">
      <c r="A182" s="53">
        <v>3235</v>
      </c>
      <c r="B182" s="85" t="s">
        <v>407</v>
      </c>
      <c r="C182" s="50" t="s">
        <v>408</v>
      </c>
      <c r="D182" s="242">
        <v>0</v>
      </c>
      <c r="E182" s="242">
        <v>792.5</v>
      </c>
      <c r="F182" s="52" t="str">
        <f t="shared" si="31"/>
        <v>-</v>
      </c>
    </row>
    <row r="183" spans="1:6" ht="12.75" customHeight="1" x14ac:dyDescent="0.2">
      <c r="A183" s="53">
        <v>3236</v>
      </c>
      <c r="B183" s="85" t="s">
        <v>409</v>
      </c>
      <c r="C183" s="50" t="s">
        <v>410</v>
      </c>
      <c r="D183" s="242">
        <v>5773.46</v>
      </c>
      <c r="E183" s="242">
        <v>6281.45</v>
      </c>
      <c r="F183" s="52">
        <f t="shared" si="31"/>
        <v>108.79870995901936</v>
      </c>
    </row>
    <row r="184" spans="1:6" ht="12.75" customHeight="1" x14ac:dyDescent="0.2">
      <c r="A184" s="53">
        <v>3237</v>
      </c>
      <c r="B184" s="85" t="s">
        <v>411</v>
      </c>
      <c r="C184" s="50" t="s">
        <v>412</v>
      </c>
      <c r="D184" s="242">
        <v>1759.08</v>
      </c>
      <c r="E184" s="242">
        <v>6010.62</v>
      </c>
      <c r="F184" s="52">
        <f t="shared" si="31"/>
        <v>341.69111126270548</v>
      </c>
    </row>
    <row r="185" spans="1:6" ht="12.75" customHeight="1" x14ac:dyDescent="0.2">
      <c r="A185" s="53">
        <v>3238</v>
      </c>
      <c r="B185" s="85" t="s">
        <v>413</v>
      </c>
      <c r="C185" s="50" t="s">
        <v>414</v>
      </c>
      <c r="D185" s="242">
        <v>3521.65</v>
      </c>
      <c r="E185" s="242">
        <v>3708.15</v>
      </c>
      <c r="F185" s="52">
        <f t="shared" si="31"/>
        <v>105.29581304218195</v>
      </c>
    </row>
    <row r="186" spans="1:6" ht="12.75" customHeight="1" x14ac:dyDescent="0.2">
      <c r="A186" s="53">
        <v>3239</v>
      </c>
      <c r="B186" s="85" t="s">
        <v>415</v>
      </c>
      <c r="C186" s="50" t="s">
        <v>416</v>
      </c>
      <c r="D186" s="242">
        <v>23105.51</v>
      </c>
      <c r="E186" s="242">
        <v>29075.51</v>
      </c>
      <c r="F186" s="52">
        <f t="shared" si="31"/>
        <v>125.83799275584049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35180.18</v>
      </c>
      <c r="E188" s="51">
        <f t="shared" si="43"/>
        <v>24014.46</v>
      </c>
      <c r="F188" s="52">
        <f t="shared" si="31"/>
        <v>68.261333512221938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2797.11</v>
      </c>
      <c r="E190" s="242">
        <v>2835.86</v>
      </c>
      <c r="F190" s="52">
        <f t="shared" si="31"/>
        <v>101.38535845926688</v>
      </c>
    </row>
    <row r="191" spans="1:6" ht="12.75" customHeight="1" x14ac:dyDescent="0.2">
      <c r="A191" s="53">
        <v>3293</v>
      </c>
      <c r="B191" s="85" t="s">
        <v>425</v>
      </c>
      <c r="C191" s="50" t="s">
        <v>426</v>
      </c>
      <c r="D191" s="242">
        <v>2366.85</v>
      </c>
      <c r="E191" s="242">
        <v>3062.75</v>
      </c>
      <c r="F191" s="52">
        <f t="shared" si="31"/>
        <v>129.40194773644296</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1664.43</v>
      </c>
      <c r="E193" s="242">
        <v>1988</v>
      </c>
      <c r="F193" s="52">
        <f t="shared" si="31"/>
        <v>119.4402888676604</v>
      </c>
    </row>
    <row r="194" spans="1:6" ht="12.75" customHeight="1" x14ac:dyDescent="0.2">
      <c r="A194" s="53" t="s">
        <v>431</v>
      </c>
      <c r="B194" s="85" t="s">
        <v>432</v>
      </c>
      <c r="C194" s="50" t="s">
        <v>431</v>
      </c>
      <c r="D194" s="242">
        <v>2400.4</v>
      </c>
      <c r="E194" s="242">
        <v>729.99</v>
      </c>
      <c r="F194" s="52">
        <f t="shared" si="31"/>
        <v>30.411181469755039</v>
      </c>
    </row>
    <row r="195" spans="1:6" ht="12.75" customHeight="1" x14ac:dyDescent="0.2">
      <c r="A195" s="53">
        <v>3299</v>
      </c>
      <c r="B195" s="85" t="s">
        <v>433</v>
      </c>
      <c r="C195" s="50" t="s">
        <v>434</v>
      </c>
      <c r="D195" s="242">
        <v>25775.03</v>
      </c>
      <c r="E195" s="242">
        <v>15209.77</v>
      </c>
      <c r="F195" s="52">
        <f t="shared" si="31"/>
        <v>59.009708233123305</v>
      </c>
    </row>
    <row r="196" spans="1:6" ht="12.75" customHeight="1" x14ac:dyDescent="0.2">
      <c r="A196" s="53">
        <v>34</v>
      </c>
      <c r="B196" s="232" t="s">
        <v>435</v>
      </c>
      <c r="C196" s="50" t="s">
        <v>436</v>
      </c>
      <c r="D196" s="51">
        <f t="shared" ref="D196:E196" si="44">D197+D202+D210</f>
        <v>3900.1000000000004</v>
      </c>
      <c r="E196" s="51">
        <f t="shared" si="44"/>
        <v>204.07999999999998</v>
      </c>
      <c r="F196" s="52">
        <f t="shared" si="31"/>
        <v>5.2326863413758611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3900.1000000000004</v>
      </c>
      <c r="E210" s="51">
        <f t="shared" si="47"/>
        <v>204.07999999999998</v>
      </c>
      <c r="F210" s="52">
        <f t="shared" si="31"/>
        <v>5.2326863413758611</v>
      </c>
    </row>
    <row r="211" spans="1:6" ht="12.75" customHeight="1" x14ac:dyDescent="0.2">
      <c r="A211" s="53">
        <v>3431</v>
      </c>
      <c r="B211" s="232" t="s">
        <v>465</v>
      </c>
      <c r="C211" s="50" t="s">
        <v>466</v>
      </c>
      <c r="D211" s="242">
        <v>1713.41</v>
      </c>
      <c r="E211" s="242">
        <v>119.83</v>
      </c>
      <c r="F211" s="52">
        <f t="shared" si="31"/>
        <v>6.9936559259021482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2186.69</v>
      </c>
      <c r="E213" s="242">
        <v>84.25</v>
      </c>
      <c r="F213" s="52">
        <f t="shared" si="31"/>
        <v>3.8528552286789619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67093.14</v>
      </c>
      <c r="E252" s="51">
        <f t="shared" si="63"/>
        <v>81844.939999999988</v>
      </c>
      <c r="F252" s="52">
        <f t="shared" ref="F252:F258" si="64">IF(D252&lt;&gt;0,IF(E252/D252&gt;=100,"&gt;&gt;100",E252/D252*100),"-")</f>
        <v>121.98704666378708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67093.14</v>
      </c>
      <c r="E259" s="51">
        <f t="shared" si="66"/>
        <v>81844.939999999988</v>
      </c>
      <c r="F259" s="52">
        <f t="shared" ref="F259:F262" si="67">IF(D259&lt;&gt;0,IF(E259/D259&gt;=100,"&gt;&gt;100",E259/D259*100),"-")</f>
        <v>121.98704666378708</v>
      </c>
    </row>
    <row r="260" spans="1:6" ht="12.75" customHeight="1" x14ac:dyDescent="0.2">
      <c r="A260" s="53">
        <v>3721</v>
      </c>
      <c r="B260" s="85" t="s">
        <v>559</v>
      </c>
      <c r="C260" s="50" t="s">
        <v>560</v>
      </c>
      <c r="D260" s="242">
        <v>3329.16</v>
      </c>
      <c r="E260" s="242">
        <v>2186.29</v>
      </c>
      <c r="F260" s="52">
        <f t="shared" si="67"/>
        <v>65.670919991829763</v>
      </c>
    </row>
    <row r="261" spans="1:6" ht="12.75" customHeight="1" x14ac:dyDescent="0.2">
      <c r="A261" s="53">
        <v>3722</v>
      </c>
      <c r="B261" s="85" t="s">
        <v>561</v>
      </c>
      <c r="C261" s="50" t="s">
        <v>562</v>
      </c>
      <c r="D261" s="242">
        <v>63763.98</v>
      </c>
      <c r="E261" s="242">
        <v>79658.649999999994</v>
      </c>
      <c r="F261" s="52">
        <f t="shared" si="67"/>
        <v>124.9273492652121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1279.3900000000001</v>
      </c>
      <c r="E263" s="51">
        <f t="shared" si="68"/>
        <v>1275.0899999999999</v>
      </c>
      <c r="F263" s="52">
        <f t="shared" ref="F263:F267" si="69">IF(D263&lt;&gt;0,IF(E263/D263&gt;=100,"&gt;&gt;100",E263/D263*100),"-")</f>
        <v>99.663902328453389</v>
      </c>
    </row>
    <row r="264" spans="1:6" ht="12.75" customHeight="1" x14ac:dyDescent="0.2">
      <c r="A264" s="53">
        <v>381</v>
      </c>
      <c r="B264" s="85" t="s">
        <v>567</v>
      </c>
      <c r="C264" s="50" t="s">
        <v>568</v>
      </c>
      <c r="D264" s="51">
        <f t="shared" ref="D264:E264" si="70">SUM(D265:D267)</f>
        <v>1279.3900000000001</v>
      </c>
      <c r="E264" s="51">
        <f t="shared" si="70"/>
        <v>1275.0899999999999</v>
      </c>
      <c r="F264" s="52">
        <f t="shared" si="69"/>
        <v>99.663902328453389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1279.3900000000001</v>
      </c>
      <c r="E266" s="242">
        <v>1275.0899999999999</v>
      </c>
      <c r="F266" s="52">
        <f t="shared" si="69"/>
        <v>99.663902328453389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2129208.8000000003</v>
      </c>
      <c r="E289" s="51">
        <f t="shared" si="79"/>
        <v>2575687.63</v>
      </c>
      <c r="F289" s="52">
        <f t="shared" si="76"/>
        <v>120.96923655397251</v>
      </c>
    </row>
    <row r="290" spans="1:6" ht="12.75" customHeight="1" x14ac:dyDescent="0.2">
      <c r="A290" s="53" t="s">
        <v>608</v>
      </c>
      <c r="B290" s="85" t="s">
        <v>619</v>
      </c>
      <c r="C290" s="50" t="s">
        <v>620</v>
      </c>
      <c r="D290" s="51">
        <f>IF(D6&gt;=D289,D6-D289,0)</f>
        <v>57392.719999999739</v>
      </c>
      <c r="E290" s="51">
        <f>IF(E6&gt;=E289,E6-E289,0)</f>
        <v>60681.129999999888</v>
      </c>
      <c r="F290" s="52">
        <f t="shared" si="76"/>
        <v>105.72966397131928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13847.8</v>
      </c>
      <c r="E292" s="242">
        <v>14668.38</v>
      </c>
      <c r="F292" s="52">
        <f t="shared" si="76"/>
        <v>105.92570661043632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9093.1200000000008</v>
      </c>
      <c r="E294" s="242">
        <v>11881.21</v>
      </c>
      <c r="F294" s="52">
        <f t="shared" si="76"/>
        <v>130.66153311514637</v>
      </c>
    </row>
    <row r="295" spans="1:6" ht="24" x14ac:dyDescent="0.2">
      <c r="A295" s="53">
        <v>9661</v>
      </c>
      <c r="B295" s="85" t="s">
        <v>629</v>
      </c>
      <c r="C295" s="50" t="s">
        <v>630</v>
      </c>
      <c r="D295" s="242">
        <v>7511.7</v>
      </c>
      <c r="E295" s="242">
        <v>10280.59</v>
      </c>
      <c r="F295" s="52">
        <f t="shared" si="76"/>
        <v>136.86103012633626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56572.14</v>
      </c>
      <c r="E350" s="51">
        <f t="shared" si="95"/>
        <v>137083.91999999998</v>
      </c>
      <c r="F350" s="52">
        <f t="shared" si="81"/>
        <v>242.31701328604501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56572.14</v>
      </c>
      <c r="E363" s="51">
        <f t="shared" si="99"/>
        <v>74527.360000000001</v>
      </c>
      <c r="F363" s="52">
        <f t="shared" si="81"/>
        <v>131.73862611525743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22815.85</v>
      </c>
      <c r="E369" s="51">
        <f t="shared" si="101"/>
        <v>29140.9</v>
      </c>
      <c r="F369" s="52">
        <f t="shared" si="81"/>
        <v>127.72217559284447</v>
      </c>
    </row>
    <row r="370" spans="1:6" ht="12.75" customHeight="1" x14ac:dyDescent="0.2">
      <c r="A370" s="53">
        <v>4221</v>
      </c>
      <c r="B370" s="85" t="s">
        <v>674</v>
      </c>
      <c r="C370" s="50" t="s">
        <v>766</v>
      </c>
      <c r="D370" s="242">
        <v>7136.71</v>
      </c>
      <c r="E370" s="242">
        <v>18495</v>
      </c>
      <c r="F370" s="52">
        <f t="shared" si="81"/>
        <v>259.15302709511809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1713.88</v>
      </c>
      <c r="E372" s="242">
        <v>9534.5</v>
      </c>
      <c r="F372" s="52">
        <f t="shared" si="81"/>
        <v>556.3108268956986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1325.32</v>
      </c>
      <c r="E375" s="242"/>
      <c r="F375" s="52">
        <f t="shared" si="81"/>
        <v>0</v>
      </c>
    </row>
    <row r="376" spans="1:6" ht="12.75" customHeight="1" x14ac:dyDescent="0.2">
      <c r="A376" s="53">
        <v>4227</v>
      </c>
      <c r="B376" s="232" t="s">
        <v>686</v>
      </c>
      <c r="C376" s="50" t="s">
        <v>773</v>
      </c>
      <c r="D376" s="242">
        <v>12639.94</v>
      </c>
      <c r="E376" s="242">
        <v>1111.4000000000001</v>
      </c>
      <c r="F376" s="52">
        <f t="shared" si="81"/>
        <v>8.7927632567876106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33756.29</v>
      </c>
      <c r="E383" s="51">
        <f t="shared" si="103"/>
        <v>39476.959999999999</v>
      </c>
      <c r="F383" s="52">
        <f t="shared" si="81"/>
        <v>116.94697491934096</v>
      </c>
    </row>
    <row r="384" spans="1:6" ht="12.75" customHeight="1" x14ac:dyDescent="0.2">
      <c r="A384" s="53">
        <v>4241</v>
      </c>
      <c r="B384" s="85" t="s">
        <v>783</v>
      </c>
      <c r="C384" s="50" t="s">
        <v>784</v>
      </c>
      <c r="D384" s="242">
        <v>33756.29</v>
      </c>
      <c r="E384" s="242">
        <v>39476.959999999999</v>
      </c>
      <c r="F384" s="52">
        <f t="shared" si="81"/>
        <v>116.94697491934096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5909.5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5909.5</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62556.56</v>
      </c>
      <c r="F402" s="52" t="str">
        <f t="shared" si="81"/>
        <v>-</v>
      </c>
    </row>
    <row r="403" spans="1:6" ht="12.75" customHeight="1" x14ac:dyDescent="0.2">
      <c r="A403" s="53">
        <v>451</v>
      </c>
      <c r="B403" s="85" t="s">
        <v>811</v>
      </c>
      <c r="C403" s="50" t="s">
        <v>812</v>
      </c>
      <c r="D403" s="242">
        <v>0</v>
      </c>
      <c r="E403" s="242">
        <v>17375</v>
      </c>
      <c r="F403" s="52" t="str">
        <f t="shared" si="81"/>
        <v>-</v>
      </c>
    </row>
    <row r="404" spans="1:6" ht="12.75" customHeight="1" x14ac:dyDescent="0.2">
      <c r="A404" s="53">
        <v>452</v>
      </c>
      <c r="B404" s="85" t="s">
        <v>813</v>
      </c>
      <c r="C404" s="50" t="s">
        <v>814</v>
      </c>
      <c r="D404" s="242">
        <v>0</v>
      </c>
      <c r="E404" s="242">
        <v>45181.56</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56572.14</v>
      </c>
      <c r="E408" s="51">
        <f t="shared" si="111"/>
        <v>137083.91999999998</v>
      </c>
      <c r="F408" s="52">
        <f t="shared" si="81"/>
        <v>242.31701328604501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2186601.52</v>
      </c>
      <c r="E412" s="51">
        <f>E6+E298</f>
        <v>2636368.7599999998</v>
      </c>
      <c r="F412" s="52">
        <f t="shared" si="81"/>
        <v>120.56923659323166</v>
      </c>
    </row>
    <row r="413" spans="1:6" ht="12.75" customHeight="1" x14ac:dyDescent="0.2">
      <c r="A413" s="53" t="s">
        <v>608</v>
      </c>
      <c r="B413" s="85" t="s">
        <v>831</v>
      </c>
      <c r="C413" s="50" t="s">
        <v>832</v>
      </c>
      <c r="D413" s="51">
        <f t="shared" ref="D413:E413" si="112">D289+D350</f>
        <v>2185780.9400000004</v>
      </c>
      <c r="E413" s="51">
        <f t="shared" si="112"/>
        <v>2712771.55</v>
      </c>
      <c r="F413" s="52">
        <f t="shared" si="81"/>
        <v>124.10994626021395</v>
      </c>
    </row>
    <row r="414" spans="1:6" ht="12.75" customHeight="1" x14ac:dyDescent="0.2">
      <c r="A414" s="53" t="s">
        <v>608</v>
      </c>
      <c r="B414" s="85" t="s">
        <v>833</v>
      </c>
      <c r="C414" s="50" t="s">
        <v>834</v>
      </c>
      <c r="D414" s="51">
        <f t="shared" ref="D414:E414" si="113">IF(D412&gt;=D413,D412-D413,0)</f>
        <v>820.57999999960884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76402.790000000037</v>
      </c>
      <c r="F415" s="52" t="str">
        <f t="shared" si="81"/>
        <v>-</v>
      </c>
    </row>
    <row r="416" spans="1:6" ht="12.75" customHeight="1" x14ac:dyDescent="0.2">
      <c r="A416" s="60" t="s">
        <v>837</v>
      </c>
      <c r="B416" s="232" t="s">
        <v>838</v>
      </c>
      <c r="C416" s="61" t="s">
        <v>839</v>
      </c>
      <c r="D416" s="51">
        <f t="shared" ref="D416:E416" si="115">IF(D292-D293+D409-D410&gt;=0,D292-D293+D409-D410,0)</f>
        <v>13847.8</v>
      </c>
      <c r="E416" s="51">
        <f t="shared" si="115"/>
        <v>14668.38</v>
      </c>
      <c r="F416" s="52">
        <f t="shared" si="81"/>
        <v>105.92570661043632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9093.1200000000008</v>
      </c>
      <c r="E418" s="62">
        <f t="shared" si="117"/>
        <v>11881.21</v>
      </c>
      <c r="F418" s="57">
        <f t="shared" si="81"/>
        <v>130.66153311514637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2186601.52</v>
      </c>
      <c r="E639" s="51">
        <f t="shared" si="180"/>
        <v>2636368.7599999998</v>
      </c>
      <c r="F639" s="52">
        <f t="shared" si="119"/>
        <v>120.56923659323166</v>
      </c>
    </row>
    <row r="640" spans="1:6" ht="12.75" customHeight="1" x14ac:dyDescent="0.2">
      <c r="A640" s="53" t="s">
        <v>608</v>
      </c>
      <c r="B640" s="85" t="s">
        <v>1277</v>
      </c>
      <c r="C640" s="50" t="s">
        <v>1278</v>
      </c>
      <c r="D640" s="51">
        <f t="shared" ref="D640:E640" si="181">D413+D528</f>
        <v>2185780.9400000004</v>
      </c>
      <c r="E640" s="51">
        <f t="shared" si="181"/>
        <v>2712771.55</v>
      </c>
      <c r="F640" s="52">
        <f t="shared" si="119"/>
        <v>124.10994626021395</v>
      </c>
    </row>
    <row r="641" spans="1:6" ht="12.75" customHeight="1" x14ac:dyDescent="0.2">
      <c r="A641" s="53" t="s">
        <v>608</v>
      </c>
      <c r="B641" s="85" t="s">
        <v>1279</v>
      </c>
      <c r="C641" s="50" t="s">
        <v>1280</v>
      </c>
      <c r="D641" s="51">
        <f t="shared" ref="D641:E641" si="182">IF(D639&gt;=D640,D639-D640,0)</f>
        <v>820.57999999960884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76402.790000000037</v>
      </c>
      <c r="F642" s="52" t="str">
        <f t="shared" si="119"/>
        <v>-</v>
      </c>
    </row>
    <row r="643" spans="1:6" ht="24" x14ac:dyDescent="0.2">
      <c r="A643" s="60" t="s">
        <v>1283</v>
      </c>
      <c r="B643" s="85" t="s">
        <v>1284</v>
      </c>
      <c r="C643" s="61" t="s">
        <v>1283</v>
      </c>
      <c r="D643" s="51">
        <f t="shared" ref="D643:E643" si="184">IF(D416-D417+D637-D638&gt;=0,D416-D417+D637-D638,0)</f>
        <v>13847.8</v>
      </c>
      <c r="E643" s="51">
        <f t="shared" si="184"/>
        <v>14668.38</v>
      </c>
      <c r="F643" s="52">
        <f t="shared" si="119"/>
        <v>105.92570661043632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14668.379999999608</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61734.41000000004</v>
      </c>
      <c r="F646" s="52" t="str">
        <f t="shared" si="119"/>
        <v>-</v>
      </c>
    </row>
    <row r="647" spans="1:6" ht="24" x14ac:dyDescent="0.2">
      <c r="A647" s="55" t="s">
        <v>1291</v>
      </c>
      <c r="B647" s="233" t="s">
        <v>1292</v>
      </c>
      <c r="C647" s="56" t="s">
        <v>1291</v>
      </c>
      <c r="D647" s="243">
        <v>156212.53</v>
      </c>
      <c r="E647" s="243">
        <v>166829</v>
      </c>
      <c r="F647" s="57">
        <f t="shared" si="119"/>
        <v>106.79617057607351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21356.66</v>
      </c>
      <c r="E649" s="242">
        <v>0</v>
      </c>
      <c r="F649" s="52">
        <f t="shared" ref="F649:F724" si="188">IF(D649&lt;&gt;0,IF(E649/D649&gt;=100,"&gt;&gt;100",E649/D649*100),"-")</f>
        <v>0</v>
      </c>
    </row>
    <row r="650" spans="1:6" ht="12.75" customHeight="1" x14ac:dyDescent="0.2">
      <c r="A650" s="53" t="s">
        <v>1296</v>
      </c>
      <c r="B650" s="85" t="s">
        <v>1297</v>
      </c>
      <c r="C650" s="50" t="s">
        <v>1296</v>
      </c>
      <c r="D650" s="242">
        <v>644234.81000000006</v>
      </c>
      <c r="E650" s="242">
        <v>0</v>
      </c>
      <c r="F650" s="52">
        <f t="shared" si="188"/>
        <v>0</v>
      </c>
    </row>
    <row r="651" spans="1:6" ht="12.75" customHeight="1" x14ac:dyDescent="0.2">
      <c r="A651" s="53" t="s">
        <v>1298</v>
      </c>
      <c r="B651" s="85" t="s">
        <v>1299</v>
      </c>
      <c r="C651" s="50" t="s">
        <v>1298</v>
      </c>
      <c r="D651" s="242">
        <v>639562.41</v>
      </c>
      <c r="E651" s="242">
        <v>0</v>
      </c>
      <c r="F651" s="52">
        <f t="shared" si="188"/>
        <v>0</v>
      </c>
    </row>
    <row r="652" spans="1:6" ht="24" x14ac:dyDescent="0.2">
      <c r="A652" s="53">
        <v>11</v>
      </c>
      <c r="B652" s="85" t="s">
        <v>1300</v>
      </c>
      <c r="C652" s="50" t="s">
        <v>1301</v>
      </c>
      <c r="D652" s="51">
        <f t="shared" ref="D652:E652" si="189">+D649+D650-D651</f>
        <v>26029.060000000056</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91</v>
      </c>
      <c r="E654" s="262">
        <v>88</v>
      </c>
      <c r="F654" s="52">
        <f t="shared" si="188"/>
        <v>96.703296703296701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66</v>
      </c>
      <c r="E656" s="262">
        <v>65</v>
      </c>
      <c r="F656" s="52">
        <f t="shared" si="188"/>
        <v>98.484848484848484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1683328.06</v>
      </c>
      <c r="E675" s="242">
        <v>2078096.79</v>
      </c>
      <c r="F675" s="52">
        <f t="shared" si="188"/>
        <v>123.451681189227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61157.43</v>
      </c>
      <c r="E710" s="242">
        <v>56015.63</v>
      </c>
      <c r="F710" s="52">
        <f t="shared" si="188"/>
        <v>91.592517867412013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1114.8699999999999</v>
      </c>
      <c r="E712" s="242">
        <v>280.63</v>
      </c>
      <c r="F712" s="52">
        <f t="shared" si="188"/>
        <v>25.171544664400336</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2119.91</v>
      </c>
      <c r="F716" s="52" t="str">
        <f t="shared" si="188"/>
        <v>-</v>
      </c>
    </row>
    <row r="717" spans="1:6" ht="12.75" customHeight="1" x14ac:dyDescent="0.2">
      <c r="A717" s="53">
        <v>31215</v>
      </c>
      <c r="B717" s="85" t="s">
        <v>1413</v>
      </c>
      <c r="C717" s="50" t="s">
        <v>1414</v>
      </c>
      <c r="D717" s="242">
        <v>2882.71</v>
      </c>
      <c r="E717" s="242">
        <v>1324.32</v>
      </c>
      <c r="F717" s="52">
        <f t="shared" si="188"/>
        <v>45.940104970669957</v>
      </c>
    </row>
    <row r="718" spans="1:6" ht="12.75" customHeight="1" x14ac:dyDescent="0.2">
      <c r="A718" s="53">
        <v>32121</v>
      </c>
      <c r="B718" s="85" t="s">
        <v>1415</v>
      </c>
      <c r="C718" s="50" t="s">
        <v>1416</v>
      </c>
      <c r="D718" s="242">
        <v>42963.86</v>
      </c>
      <c r="E718" s="242">
        <v>40066.53</v>
      </c>
      <c r="F718" s="52">
        <f t="shared" si="188"/>
        <v>93.256355457819666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5030.72</v>
      </c>
      <c r="E720" s="242">
        <v>5495.2</v>
      </c>
      <c r="F720" s="52">
        <f t="shared" si="188"/>
        <v>109.23287322689394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862.9</v>
      </c>
      <c r="E722" s="242">
        <v>522.55999999999995</v>
      </c>
      <c r="F722" s="52">
        <f t="shared" si="188"/>
        <v>60.558581527407576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3329.16</v>
      </c>
      <c r="E823" s="242">
        <v>2186.29</v>
      </c>
      <c r="F823" s="52">
        <f t="shared" si="190"/>
        <v>65.670919991829763</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63763.98</v>
      </c>
      <c r="E828" s="242">
        <v>79658.649999999994</v>
      </c>
      <c r="F828" s="52">
        <f t="shared" si="190"/>
        <v>124.9273492652121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1"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2613194.2399999998</v>
      </c>
      <c r="E6" s="229">
        <f t="shared" si="0"/>
        <v>2670485.0700000003</v>
      </c>
      <c r="F6" s="230">
        <f t="shared" ref="F6:F260" si="1">IF(D6&gt;0,IF(E6/D6&gt;=100,"&gt;&gt;100",E6/D6*100),"-")</f>
        <v>102.1923678356187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2407406.6399999997</v>
      </c>
      <c r="E7" s="104">
        <f t="shared" si="2"/>
        <v>2465936.6700000004</v>
      </c>
      <c r="F7" s="93">
        <f t="shared" si="1"/>
        <v>102.43124817500716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272041.90999999997</v>
      </c>
      <c r="E8" s="104">
        <f>E9+E10-E11</f>
        <v>272041.90999999997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272041.90999999997</v>
      </c>
      <c r="E9" s="247">
        <v>272041.90999999997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2135364.7299999995</v>
      </c>
      <c r="E12" s="104">
        <f t="shared" si="3"/>
        <v>2193894.7600000002</v>
      </c>
      <c r="F12" s="93">
        <f t="shared" si="1"/>
        <v>102.74098514308612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2024916.3799999997</v>
      </c>
      <c r="E13" s="104">
        <f t="shared" si="4"/>
        <v>2068401.39</v>
      </c>
      <c r="F13" s="93">
        <f t="shared" si="1"/>
        <v>102.14749657958717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32163.26</v>
      </c>
      <c r="E14" s="247">
        <v>32163.26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3159781.7</v>
      </c>
      <c r="E15" s="247">
        <v>3224653.58</v>
      </c>
      <c r="F15" s="93">
        <f t="shared" si="1"/>
        <v>102.05304942426876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21393.26</v>
      </c>
      <c r="E17" s="247">
        <v>45181.56</v>
      </c>
      <c r="F17" s="93">
        <f t="shared" si="1"/>
        <v>211.19530169782448</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1188421.8400000001</v>
      </c>
      <c r="E18" s="247">
        <v>1233597.01</v>
      </c>
      <c r="F18" s="93">
        <f t="shared" si="1"/>
        <v>103.80127396514357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70878.539999999979</v>
      </c>
      <c r="E19" s="104">
        <f t="shared" si="5"/>
        <v>78741.710000000079</v>
      </c>
      <c r="F19" s="93">
        <f t="shared" si="1"/>
        <v>111.09386564678125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366610.35</v>
      </c>
      <c r="E20" s="247">
        <v>388936.39</v>
      </c>
      <c r="F20" s="93">
        <f t="shared" si="1"/>
        <v>106.0898553464189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14693.9</v>
      </c>
      <c r="E21" s="247">
        <v>14693.9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34709</v>
      </c>
      <c r="E22" s="247">
        <v>44243.5</v>
      </c>
      <c r="F22" s="93">
        <f t="shared" si="1"/>
        <v>127.46982050764932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2259.81</v>
      </c>
      <c r="E23" s="247">
        <v>3071.06</v>
      </c>
      <c r="F23" s="93">
        <f t="shared" si="1"/>
        <v>135.89903575964351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36934.32</v>
      </c>
      <c r="E25" s="247">
        <v>36934.32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81169.240000000005</v>
      </c>
      <c r="E26" s="247">
        <v>93554.39</v>
      </c>
      <c r="F26" s="93">
        <f t="shared" si="1"/>
        <v>115.25842794635011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465498.08</v>
      </c>
      <c r="E28" s="247">
        <v>502691.85</v>
      </c>
      <c r="F28" s="93">
        <f t="shared" si="1"/>
        <v>107.99010169923793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7885.9500000000007</v>
      </c>
      <c r="E29" s="104">
        <f t="shared" si="6"/>
        <v>4833.33</v>
      </c>
      <c r="F29" s="93">
        <f t="shared" si="1"/>
        <v>61.29039621098282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15263.12</v>
      </c>
      <c r="E30" s="247">
        <v>15263.12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7377.17</v>
      </c>
      <c r="E34" s="247">
        <v>10429.790000000001</v>
      </c>
      <c r="F34" s="93">
        <f t="shared" si="1"/>
        <v>141.37928229930992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31683.860000000015</v>
      </c>
      <c r="E35" s="104">
        <f t="shared" si="7"/>
        <v>41918.329999999987</v>
      </c>
      <c r="F35" s="93">
        <f t="shared" si="1"/>
        <v>132.30184074793908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217763.72</v>
      </c>
      <c r="E36" s="247">
        <v>257240.68</v>
      </c>
      <c r="F36" s="93">
        <f t="shared" si="1"/>
        <v>118.1283457134182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186079.86</v>
      </c>
      <c r="E40" s="247">
        <v>215322.35</v>
      </c>
      <c r="F40" s="93">
        <f t="shared" si="1"/>
        <v>115.71502149668429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57919.41</v>
      </c>
      <c r="E54" s="247">
        <v>62820.74</v>
      </c>
      <c r="F54" s="93">
        <f t="shared" si="1"/>
        <v>108.46232722329181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57919.41</v>
      </c>
      <c r="E55" s="247">
        <v>62820.74</v>
      </c>
      <c r="F55" s="93">
        <f t="shared" si="1"/>
        <v>108.46232722329181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205787.6</v>
      </c>
      <c r="E68" s="104">
        <f t="shared" si="13"/>
        <v>204548.40000000002</v>
      </c>
      <c r="F68" s="93">
        <f t="shared" si="1"/>
        <v>99.397825719333923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26029.06</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26029.06</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26029.06</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12005.41</v>
      </c>
      <c r="E78" s="104">
        <f>E79+SUM(E82:E84)-E85+E86</f>
        <v>4605.6899999999996</v>
      </c>
      <c r="F78" s="93">
        <f t="shared" si="1"/>
        <v>38.363454475940429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12005.41</v>
      </c>
      <c r="E86" s="247">
        <v>4605.6899999999996</v>
      </c>
      <c r="F86" s="93">
        <f t="shared" si="1"/>
        <v>38.363454475940429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11540.599999999999</v>
      </c>
      <c r="E146" s="104">
        <f t="shared" si="26"/>
        <v>33113.710000000006</v>
      </c>
      <c r="F146" s="93">
        <f t="shared" si="1"/>
        <v>286.93230854548301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4151.6499999999996</v>
      </c>
      <c r="E159" s="247">
        <v>4469.3900000000003</v>
      </c>
      <c r="F159" s="93">
        <f t="shared" si="1"/>
        <v>107.65334264689945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7388.95</v>
      </c>
      <c r="E160" s="247">
        <v>10047.19</v>
      </c>
      <c r="F160" s="93">
        <f t="shared" si="1"/>
        <v>135.97588290623162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18597.13</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156212.53</v>
      </c>
      <c r="E170" s="104">
        <f t="shared" si="29"/>
        <v>166829</v>
      </c>
      <c r="F170" s="93">
        <f t="shared" si="1"/>
        <v>106.79617057607351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4230.3599999999997</v>
      </c>
      <c r="E172" s="247">
        <v>0</v>
      </c>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151982.17000000001</v>
      </c>
      <c r="E173" s="247">
        <v>166829</v>
      </c>
      <c r="F173" s="93">
        <f t="shared" si="1"/>
        <v>109.76879722141091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2613194.2400000002</v>
      </c>
      <c r="E175" s="104">
        <f t="shared" si="30"/>
        <v>2670485.0699999998</v>
      </c>
      <c r="F175" s="93">
        <f t="shared" si="1"/>
        <v>102.19236783561867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182026.13999999998</v>
      </c>
      <c r="E176" s="104">
        <f t="shared" si="31"/>
        <v>254449.97</v>
      </c>
      <c r="F176" s="93">
        <f t="shared" si="1"/>
        <v>139.78759863830547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182026.13999999998</v>
      </c>
      <c r="E177" s="104">
        <f t="shared" si="32"/>
        <v>201453.84</v>
      </c>
      <c r="F177" s="93">
        <f t="shared" si="1"/>
        <v>110.67302751132337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151982.29999999999</v>
      </c>
      <c r="E178" s="247">
        <v>164317.39000000001</v>
      </c>
      <c r="F178" s="93">
        <f t="shared" si="1"/>
        <v>108.11613589214008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18296.439999999999</v>
      </c>
      <c r="E179" s="247">
        <v>33825.629999999997</v>
      </c>
      <c r="F179" s="93">
        <f t="shared" si="1"/>
        <v>184.87547304284331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3427.24</v>
      </c>
      <c r="E180" s="104">
        <f t="shared" si="33"/>
        <v>3187.58</v>
      </c>
      <c r="F180" s="93">
        <f t="shared" si="1"/>
        <v>93.007201129772071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3427.24</v>
      </c>
      <c r="E183" s="247">
        <v>3187.58</v>
      </c>
      <c r="F183" s="93">
        <f t="shared" si="1"/>
        <v>93.007201129772071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8320.16</v>
      </c>
      <c r="E188" s="247">
        <v>123.24</v>
      </c>
      <c r="F188" s="93">
        <f t="shared" si="1"/>
        <v>1.4812215149708658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52996.13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2431168.1</v>
      </c>
      <c r="E237" s="104">
        <f t="shared" si="41"/>
        <v>2416035.0999999996</v>
      </c>
      <c r="F237" s="93">
        <f t="shared" si="1"/>
        <v>99.377542013651777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2407406.6</v>
      </c>
      <c r="E238" s="104">
        <f t="shared" si="42"/>
        <v>2465936.63</v>
      </c>
      <c r="F238" s="93">
        <f t="shared" si="1"/>
        <v>102.43124821540323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2407406.6</v>
      </c>
      <c r="E239" s="104">
        <f t="shared" si="43"/>
        <v>2465936.63</v>
      </c>
      <c r="F239" s="93">
        <f t="shared" si="1"/>
        <v>102.43124821540323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2407406.6</v>
      </c>
      <c r="E240" s="247">
        <v>2465936.63</v>
      </c>
      <c r="F240" s="93">
        <f t="shared" si="1"/>
        <v>102.43124821540323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14668.38</v>
      </c>
      <c r="E245" s="104">
        <f t="shared" si="45"/>
        <v>-61734.41</v>
      </c>
      <c r="F245" s="93">
        <f t="shared" si="1"/>
        <v>-420.86726686927943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14668.38</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14668.38</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61734.41</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61734.41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9093.1200000000008</v>
      </c>
      <c r="E255" s="247">
        <v>11832.88</v>
      </c>
      <c r="F255" s="93">
        <f t="shared" si="1"/>
        <v>130.13003237612611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12847.57</v>
      </c>
      <c r="E259" s="104">
        <f t="shared" si="49"/>
        <v>12847.57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12847.57</v>
      </c>
      <c r="E260" s="248">
        <v>12847.57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10583.42</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957.18</v>
      </c>
      <c r="E265" s="247">
        <v>33113.71</v>
      </c>
      <c r="F265" s="93">
        <f t="shared" si="50"/>
        <v>3459.5070937545706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8097.38</v>
      </c>
      <c r="E268" s="247">
        <v>697.66</v>
      </c>
      <c r="F268" s="93">
        <f t="shared" si="50"/>
        <v>8.6158732824691437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3908.03</v>
      </c>
      <c r="E271" s="247">
        <v>3908.03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18597.13</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25813.63</v>
      </c>
      <c r="E287" s="247">
        <v>8227.24</v>
      </c>
      <c r="F287" s="93">
        <f t="shared" si="50"/>
        <v>31.87168949117191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156212.51</v>
      </c>
      <c r="E288" s="247">
        <v>193226.6</v>
      </c>
      <c r="F288" s="93">
        <f t="shared" si="50"/>
        <v>123.69470281221395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45181.13</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7815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8320.16</v>
      </c>
      <c r="E302" s="247">
        <v>123.16</v>
      </c>
      <c r="F302" s="93">
        <f t="shared" si="50"/>
        <v>1.4802599950000961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88"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2185780.94</v>
      </c>
      <c r="E114" s="81">
        <f t="shared" si="22"/>
        <v>2712771.55</v>
      </c>
      <c r="F114" s="63">
        <f t="shared" si="1"/>
        <v>124.10994626021396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2059259.15</v>
      </c>
      <c r="E115" s="81">
        <f t="shared" si="23"/>
        <v>2516981.0299999998</v>
      </c>
      <c r="F115" s="63">
        <f t="shared" si="1"/>
        <v>122.2275025462434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2059259.15</v>
      </c>
      <c r="E117" s="249">
        <v>2516981.0299999998</v>
      </c>
      <c r="F117" s="63">
        <f t="shared" si="1"/>
        <v>122.2275025462434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126521.79</v>
      </c>
      <c r="E126" s="249">
        <v>195790.52</v>
      </c>
      <c r="F126" s="63">
        <f t="shared" si="1"/>
        <v>154.74845874374682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2185780.94</v>
      </c>
      <c r="E141" s="106">
        <f t="shared" si="28"/>
        <v>2712771.55</v>
      </c>
      <c r="F141" s="82">
        <f t="shared" si="1"/>
        <v>124.10994626021396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15693.75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15693.75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15693.75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15693.75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43" sqref="D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182026.14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2774261.3599999994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2637177.4399999995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2107851.84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401619.57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38800.61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81844.94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7060.48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137083.92000000001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2701837.53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2617750.17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2095516.75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386090.81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39040.269999999997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81844.94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15257.4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84087.360000000001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254449.96999999974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61103.619999999995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15922.49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12611.67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12611.67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3187.58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3187.58</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123.24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123.24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45181.13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45181.13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193346.35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185531.35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7815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13004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2025-02-03T16:19:05Z</cp:lastPrinted>
  <dcterms:created xsi:type="dcterms:W3CDTF">2022-04-01T05:14:30Z</dcterms:created>
  <dcterms:modified xsi:type="dcterms:W3CDTF">2025-02-03T16:24:06Z</dcterms:modified>
</cp:coreProperties>
</file>